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definedNames>
    <definedName name="cp">Feuil1!$E$2</definedName>
    <definedName name="D">Feuil1!$B$2</definedName>
    <definedName name="L_">Feuil1!$D$2</definedName>
    <definedName name="offset">Feuil1!$A$6</definedName>
    <definedName name="pc">Feuil1!$E$2</definedName>
    <definedName name="R_">Feuil1!$C$2</definedName>
    <definedName name="S">Feuil1!$A$2</definedName>
    <definedName name="teta">Feuil1!$G1</definedName>
  </definedNames>
  <calcPr calcId="145621"/>
</workbook>
</file>

<file path=xl/calcChain.xml><?xml version="1.0" encoding="utf-8"?>
<calcChain xmlns="http://schemas.openxmlformats.org/spreadsheetml/2006/main">
  <c r="J63" i="1" l="1"/>
  <c r="L63" i="1" s="1"/>
  <c r="K63" i="1"/>
  <c r="N63" i="1"/>
  <c r="P63" i="1" s="1"/>
  <c r="O63" i="1"/>
  <c r="B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2" i="1"/>
  <c r="Q63" i="1" l="1"/>
  <c r="M63" i="1"/>
  <c r="E2" i="1"/>
  <c r="H22" i="1" l="1"/>
  <c r="H24" i="1"/>
  <c r="H26" i="1"/>
  <c r="H28" i="1"/>
  <c r="H30" i="1"/>
  <c r="H32" i="1"/>
  <c r="H36" i="1"/>
  <c r="H40" i="1"/>
  <c r="H55" i="1"/>
  <c r="H61" i="1"/>
  <c r="H48" i="1"/>
  <c r="H58" i="1"/>
  <c r="H3" i="1"/>
  <c r="H5" i="1"/>
  <c r="H7" i="1"/>
  <c r="H9" i="1"/>
  <c r="H11" i="1"/>
  <c r="H13" i="1"/>
  <c r="H15" i="1"/>
  <c r="H17" i="1"/>
  <c r="H19" i="1"/>
  <c r="H46" i="1"/>
  <c r="H21" i="1"/>
  <c r="H23" i="1"/>
  <c r="H25" i="1"/>
  <c r="H27" i="1"/>
  <c r="H29" i="1"/>
  <c r="H31" i="1"/>
  <c r="H33" i="1"/>
  <c r="H35" i="1"/>
  <c r="H37" i="1"/>
  <c r="H39" i="1"/>
  <c r="H41" i="1"/>
  <c r="H43" i="1"/>
  <c r="H52" i="1"/>
  <c r="H54" i="1"/>
  <c r="H56" i="1"/>
  <c r="H62" i="1"/>
  <c r="H2" i="1"/>
  <c r="H4" i="1"/>
  <c r="H6" i="1"/>
  <c r="H8" i="1"/>
  <c r="H10" i="1"/>
  <c r="H12" i="1"/>
  <c r="H14" i="1"/>
  <c r="H16" i="1"/>
  <c r="H18" i="1"/>
  <c r="H20" i="1"/>
  <c r="H45" i="1"/>
  <c r="H47" i="1"/>
  <c r="H49" i="1"/>
  <c r="H51" i="1"/>
  <c r="H34" i="1"/>
  <c r="H38" i="1"/>
  <c r="H42" i="1"/>
  <c r="H53" i="1"/>
  <c r="H57" i="1"/>
  <c r="H59" i="1"/>
  <c r="H44" i="1"/>
  <c r="H50" i="1"/>
  <c r="H60" i="1"/>
  <c r="J12" i="1" l="1"/>
  <c r="L12" i="1" s="1"/>
  <c r="J4" i="1"/>
  <c r="L4" i="1" s="1"/>
  <c r="J38" i="1"/>
  <c r="L38" i="1" s="1"/>
  <c r="N38" i="1"/>
  <c r="P38" i="1" s="1"/>
  <c r="K38" i="1"/>
  <c r="O38" i="1"/>
  <c r="K59" i="1"/>
  <c r="J59" i="1"/>
  <c r="L59" i="1" s="1"/>
  <c r="N59" i="1"/>
  <c r="P59" i="1" s="1"/>
  <c r="O59" i="1"/>
  <c r="N14" i="1"/>
  <c r="P14" i="1" s="1"/>
  <c r="O14" i="1"/>
  <c r="J14" i="1"/>
  <c r="L14" i="1" s="1"/>
  <c r="N62" i="1"/>
  <c r="P62" i="1" s="1"/>
  <c r="J62" i="1"/>
  <c r="L62" i="1" s="1"/>
  <c r="K62" i="1"/>
  <c r="O62" i="1"/>
  <c r="N43" i="1"/>
  <c r="P43" i="1" s="1"/>
  <c r="J43" i="1"/>
  <c r="L43" i="1" s="1"/>
  <c r="O43" i="1"/>
  <c r="K43" i="1"/>
  <c r="J27" i="1"/>
  <c r="L27" i="1" s="1"/>
  <c r="K27" i="1"/>
  <c r="N27" i="1"/>
  <c r="P27" i="1" s="1"/>
  <c r="O27" i="1"/>
  <c r="J19" i="1"/>
  <c r="L19" i="1" s="1"/>
  <c r="O19" i="1"/>
  <c r="N19" i="1"/>
  <c r="P19" i="1" s="1"/>
  <c r="K19" i="1"/>
  <c r="N3" i="1"/>
  <c r="P3" i="1" s="1"/>
  <c r="K3" i="1"/>
  <c r="O3" i="1"/>
  <c r="J3" i="1"/>
  <c r="L3" i="1" s="1"/>
  <c r="J50" i="1"/>
  <c r="L50" i="1" s="1"/>
  <c r="N50" i="1"/>
  <c r="P50" i="1" s="1"/>
  <c r="O50" i="1"/>
  <c r="K50" i="1"/>
  <c r="J57" i="1"/>
  <c r="L57" i="1" s="1"/>
  <c r="N57" i="1"/>
  <c r="P57" i="1" s="1"/>
  <c r="O57" i="1"/>
  <c r="K57" i="1"/>
  <c r="J45" i="1"/>
  <c r="L45" i="1" s="1"/>
  <c r="J51" i="1"/>
  <c r="L51" i="1" s="1"/>
  <c r="N51" i="1"/>
  <c r="P51" i="1" s="1"/>
  <c r="K51" i="1"/>
  <c r="O51" i="1"/>
  <c r="J20" i="1"/>
  <c r="L20" i="1" s="1"/>
  <c r="N20" i="1"/>
  <c r="P20" i="1" s="1"/>
  <c r="K20" i="1"/>
  <c r="O20" i="1"/>
  <c r="N12" i="1"/>
  <c r="P12" i="1" s="1"/>
  <c r="K12" i="1"/>
  <c r="O12" i="1"/>
  <c r="N4" i="1"/>
  <c r="P4" i="1" s="1"/>
  <c r="K4" i="1"/>
  <c r="M4" i="1" s="1"/>
  <c r="O4" i="1"/>
  <c r="O56" i="1"/>
  <c r="K56" i="1"/>
  <c r="N56" i="1"/>
  <c r="P56" i="1" s="1"/>
  <c r="J56" i="1"/>
  <c r="L56" i="1" s="1"/>
  <c r="O41" i="1"/>
  <c r="J41" i="1"/>
  <c r="L41" i="1" s="1"/>
  <c r="N41" i="1"/>
  <c r="P41" i="1" s="1"/>
  <c r="K41" i="1"/>
  <c r="J33" i="1"/>
  <c r="L33" i="1" s="1"/>
  <c r="K33" i="1"/>
  <c r="N33" i="1"/>
  <c r="P33" i="1" s="1"/>
  <c r="O33" i="1"/>
  <c r="N25" i="1"/>
  <c r="P25" i="1" s="1"/>
  <c r="O25" i="1"/>
  <c r="K25" i="1"/>
  <c r="J25" i="1"/>
  <c r="L25" i="1" s="1"/>
  <c r="J17" i="1"/>
  <c r="L17" i="1" s="1"/>
  <c r="K17" i="1"/>
  <c r="N17" i="1"/>
  <c r="P17" i="1" s="1"/>
  <c r="O17" i="1"/>
  <c r="J9" i="1"/>
  <c r="L9" i="1" s="1"/>
  <c r="N9" i="1"/>
  <c r="P9" i="1" s="1"/>
  <c r="O9" i="1"/>
  <c r="K9" i="1"/>
  <c r="O55" i="1"/>
  <c r="K55" i="1"/>
  <c r="J55" i="1"/>
  <c r="L55" i="1" s="1"/>
  <c r="N55" i="1"/>
  <c r="P55" i="1" s="1"/>
  <c r="J32" i="1"/>
  <c r="L32" i="1" s="1"/>
  <c r="K32" i="1"/>
  <c r="O32" i="1"/>
  <c r="N32" i="1"/>
  <c r="P32" i="1" s="1"/>
  <c r="N24" i="1"/>
  <c r="P24" i="1" s="1"/>
  <c r="J24" i="1"/>
  <c r="L24" i="1" s="1"/>
  <c r="K24" i="1"/>
  <c r="O24" i="1"/>
  <c r="J8" i="1"/>
  <c r="L8" i="1" s="1"/>
  <c r="J44" i="1"/>
  <c r="L44" i="1" s="1"/>
  <c r="K44" i="1"/>
  <c r="O44" i="1"/>
  <c r="N44" i="1"/>
  <c r="P44" i="1" s="1"/>
  <c r="K53" i="1"/>
  <c r="J53" i="1"/>
  <c r="L53" i="1" s="1"/>
  <c r="O53" i="1"/>
  <c r="N53" i="1"/>
  <c r="P53" i="1" s="1"/>
  <c r="J42" i="1"/>
  <c r="L42" i="1" s="1"/>
  <c r="N42" i="1"/>
  <c r="P42" i="1" s="1"/>
  <c r="O42" i="1"/>
  <c r="K42" i="1"/>
  <c r="O49" i="1"/>
  <c r="J49" i="1"/>
  <c r="L49" i="1" s="1"/>
  <c r="K49" i="1"/>
  <c r="N49" i="1"/>
  <c r="P49" i="1" s="1"/>
  <c r="O18" i="1"/>
  <c r="N18" i="1"/>
  <c r="P18" i="1" s="1"/>
  <c r="J18" i="1"/>
  <c r="L18" i="1" s="1"/>
  <c r="O10" i="1"/>
  <c r="N10" i="1"/>
  <c r="P10" i="1" s="1"/>
  <c r="K10" i="1"/>
  <c r="O2" i="1"/>
  <c r="N2" i="1"/>
  <c r="P2" i="1" s="1"/>
  <c r="K2" i="1"/>
  <c r="N54" i="1"/>
  <c r="P54" i="1" s="1"/>
  <c r="O54" i="1"/>
  <c r="K54" i="1"/>
  <c r="J54" i="1"/>
  <c r="L54" i="1" s="1"/>
  <c r="N39" i="1"/>
  <c r="P39" i="1" s="1"/>
  <c r="J39" i="1"/>
  <c r="L39" i="1" s="1"/>
  <c r="K39" i="1"/>
  <c r="O39" i="1"/>
  <c r="O31" i="1"/>
  <c r="K31" i="1"/>
  <c r="N31" i="1"/>
  <c r="P31" i="1" s="1"/>
  <c r="J31" i="1"/>
  <c r="L31" i="1" s="1"/>
  <c r="N23" i="1"/>
  <c r="P23" i="1" s="1"/>
  <c r="J23" i="1"/>
  <c r="L23" i="1" s="1"/>
  <c r="O23" i="1"/>
  <c r="K23" i="1"/>
  <c r="N46" i="1"/>
  <c r="P46" i="1" s="1"/>
  <c r="J46" i="1"/>
  <c r="L46" i="1" s="1"/>
  <c r="O46" i="1"/>
  <c r="K46" i="1"/>
  <c r="J15" i="1"/>
  <c r="L15" i="1" s="1"/>
  <c r="K15" i="1"/>
  <c r="N15" i="1"/>
  <c r="P15" i="1" s="1"/>
  <c r="O15" i="1"/>
  <c r="J7" i="1"/>
  <c r="L7" i="1" s="1"/>
  <c r="K7" i="1"/>
  <c r="O7" i="1"/>
  <c r="N7" i="1"/>
  <c r="P7" i="1" s="1"/>
  <c r="N30" i="1"/>
  <c r="P30" i="1" s="1"/>
  <c r="J30" i="1"/>
  <c r="L30" i="1" s="1"/>
  <c r="K30" i="1"/>
  <c r="O30" i="1"/>
  <c r="O22" i="1"/>
  <c r="N22" i="1"/>
  <c r="P22" i="1" s="1"/>
  <c r="K22" i="1"/>
  <c r="J22" i="1"/>
  <c r="L22" i="1" s="1"/>
  <c r="K14" i="1"/>
  <c r="J6" i="1"/>
  <c r="L6" i="1" s="1"/>
  <c r="N8" i="1"/>
  <c r="P8" i="1" s="1"/>
  <c r="K8" i="1"/>
  <c r="M8" i="1" s="1"/>
  <c r="O8" i="1"/>
  <c r="N52" i="1"/>
  <c r="P52" i="1" s="1"/>
  <c r="O52" i="1"/>
  <c r="K52" i="1"/>
  <c r="J52" i="1"/>
  <c r="L52" i="1" s="1"/>
  <c r="O37" i="1"/>
  <c r="J37" i="1"/>
  <c r="L37" i="1" s="1"/>
  <c r="N37" i="1"/>
  <c r="P37" i="1" s="1"/>
  <c r="K37" i="1"/>
  <c r="J29" i="1"/>
  <c r="L29" i="1" s="1"/>
  <c r="N29" i="1"/>
  <c r="P29" i="1" s="1"/>
  <c r="O29" i="1"/>
  <c r="K29" i="1"/>
  <c r="O21" i="1"/>
  <c r="N21" i="1"/>
  <c r="P21" i="1" s="1"/>
  <c r="K21" i="1"/>
  <c r="J21" i="1"/>
  <c r="L21" i="1" s="1"/>
  <c r="J13" i="1"/>
  <c r="L13" i="1" s="1"/>
  <c r="N13" i="1"/>
  <c r="P13" i="1" s="1"/>
  <c r="O13" i="1"/>
  <c r="K13" i="1"/>
  <c r="J5" i="1"/>
  <c r="L5" i="1" s="1"/>
  <c r="N5" i="1"/>
  <c r="P5" i="1" s="1"/>
  <c r="K5" i="1"/>
  <c r="O5" i="1"/>
  <c r="N58" i="1"/>
  <c r="P58" i="1" s="1"/>
  <c r="O58" i="1"/>
  <c r="K58" i="1"/>
  <c r="J58" i="1"/>
  <c r="L58" i="1" s="1"/>
  <c r="J40" i="1"/>
  <c r="L40" i="1" s="1"/>
  <c r="K40" i="1"/>
  <c r="O40" i="1"/>
  <c r="N40" i="1"/>
  <c r="P40" i="1" s="1"/>
  <c r="K28" i="1"/>
  <c r="J28" i="1"/>
  <c r="L28" i="1" s="1"/>
  <c r="N28" i="1"/>
  <c r="P28" i="1" s="1"/>
  <c r="O28" i="1"/>
  <c r="N47" i="1"/>
  <c r="P47" i="1" s="1"/>
  <c r="J47" i="1"/>
  <c r="L47" i="1" s="1"/>
  <c r="K47" i="1"/>
  <c r="O47" i="1"/>
  <c r="K16" i="1"/>
  <c r="N16" i="1"/>
  <c r="P16" i="1" s="1"/>
  <c r="O16" i="1"/>
  <c r="J16" i="1"/>
  <c r="L16" i="1" s="1"/>
  <c r="O60" i="1"/>
  <c r="J60" i="1"/>
  <c r="L60" i="1" s="1"/>
  <c r="K60" i="1"/>
  <c r="N60" i="1"/>
  <c r="P60" i="1" s="1"/>
  <c r="J34" i="1"/>
  <c r="L34" i="1" s="1"/>
  <c r="N34" i="1"/>
  <c r="P34" i="1" s="1"/>
  <c r="O34" i="1"/>
  <c r="K34" i="1"/>
  <c r="O45" i="1"/>
  <c r="N45" i="1"/>
  <c r="P45" i="1" s="1"/>
  <c r="K45" i="1"/>
  <c r="M45" i="1" s="1"/>
  <c r="O6" i="1"/>
  <c r="N6" i="1"/>
  <c r="P6" i="1" s="1"/>
  <c r="K6" i="1"/>
  <c r="O35" i="1"/>
  <c r="N35" i="1"/>
  <c r="P35" i="1" s="1"/>
  <c r="K35" i="1"/>
  <c r="J35" i="1"/>
  <c r="L35" i="1" s="1"/>
  <c r="J11" i="1"/>
  <c r="L11" i="1" s="1"/>
  <c r="N11" i="1"/>
  <c r="P11" i="1" s="1"/>
  <c r="K11" i="1"/>
  <c r="O11" i="1"/>
  <c r="N48" i="1"/>
  <c r="P48" i="1" s="1"/>
  <c r="K48" i="1"/>
  <c r="J48" i="1"/>
  <c r="L48" i="1" s="1"/>
  <c r="O48" i="1"/>
  <c r="J61" i="1"/>
  <c r="L61" i="1" s="1"/>
  <c r="N61" i="1"/>
  <c r="P61" i="1" s="1"/>
  <c r="O61" i="1"/>
  <c r="K61" i="1"/>
  <c r="J36" i="1"/>
  <c r="L36" i="1" s="1"/>
  <c r="K36" i="1"/>
  <c r="O36" i="1"/>
  <c r="N36" i="1"/>
  <c r="P36" i="1" s="1"/>
  <c r="J26" i="1"/>
  <c r="L26" i="1" s="1"/>
  <c r="N26" i="1"/>
  <c r="P26" i="1" s="1"/>
  <c r="O26" i="1"/>
  <c r="K26" i="1"/>
  <c r="K18" i="1"/>
  <c r="J10" i="1"/>
  <c r="L10" i="1" s="1"/>
  <c r="J2" i="1"/>
  <c r="L2" i="1" s="1"/>
  <c r="Q35" i="1" l="1"/>
  <c r="Q28" i="1"/>
  <c r="M21" i="1"/>
  <c r="M6" i="1"/>
  <c r="Q48" i="1"/>
  <c r="M35" i="1"/>
  <c r="Q5" i="1"/>
  <c r="M13" i="1"/>
  <c r="M29" i="1"/>
  <c r="M37" i="1"/>
  <c r="Q8" i="1"/>
  <c r="Q22" i="1"/>
  <c r="Q31" i="1"/>
  <c r="M24" i="1"/>
  <c r="Q32" i="1"/>
  <c r="M30" i="1"/>
  <c r="M39" i="1"/>
  <c r="M26" i="1"/>
  <c r="M3" i="1"/>
  <c r="M44" i="1"/>
  <c r="M12" i="1"/>
  <c r="Q9" i="1"/>
  <c r="Q7" i="1"/>
  <c r="Q62" i="1"/>
  <c r="Q10" i="1"/>
  <c r="M42" i="1"/>
  <c r="Q11" i="1"/>
  <c r="Q26" i="1"/>
  <c r="Q61" i="1"/>
  <c r="M48" i="1"/>
  <c r="M11" i="1"/>
  <c r="Q60" i="1"/>
  <c r="M28" i="1"/>
  <c r="Q37" i="1"/>
  <c r="M23" i="1"/>
  <c r="Q24" i="1"/>
  <c r="M41" i="1"/>
  <c r="Q4" i="1"/>
  <c r="Q3" i="1"/>
  <c r="Q43" i="1"/>
  <c r="Q14" i="1"/>
  <c r="M59" i="1"/>
  <c r="M22" i="1"/>
  <c r="M50" i="1"/>
  <c r="M19" i="1"/>
  <c r="Q36" i="1"/>
  <c r="Q6" i="1"/>
  <c r="M16" i="1"/>
  <c r="M36" i="1"/>
  <c r="M61" i="1"/>
  <c r="Q34" i="1"/>
  <c r="M60" i="1"/>
  <c r="Q16" i="1"/>
  <c r="M47" i="1"/>
  <c r="Q40" i="1"/>
  <c r="M58" i="1"/>
  <c r="M5" i="1"/>
  <c r="Q13" i="1"/>
  <c r="Q29" i="1"/>
  <c r="M52" i="1"/>
  <c r="Q30" i="1"/>
  <c r="Q15" i="1"/>
  <c r="M46" i="1"/>
  <c r="M31" i="1"/>
  <c r="Q39" i="1"/>
  <c r="M54" i="1"/>
  <c r="M2" i="1"/>
  <c r="Q18" i="1"/>
  <c r="Q49" i="1"/>
  <c r="M53" i="1"/>
  <c r="M32" i="1"/>
  <c r="M55" i="1"/>
  <c r="M17" i="1"/>
  <c r="Q25" i="1"/>
  <c r="M33" i="1"/>
  <c r="M56" i="1"/>
  <c r="Q20" i="1"/>
  <c r="Q51" i="1"/>
  <c r="M57" i="1"/>
  <c r="M27" i="1"/>
  <c r="Q59" i="1"/>
  <c r="Q38" i="1"/>
  <c r="M40" i="1"/>
  <c r="Q58" i="1"/>
  <c r="Q52" i="1"/>
  <c r="Q46" i="1"/>
  <c r="Q23" i="1"/>
  <c r="Q55" i="1"/>
  <c r="Q41" i="1"/>
  <c r="Q56" i="1"/>
  <c r="Q12" i="1"/>
  <c r="M20" i="1"/>
  <c r="M51" i="1"/>
  <c r="Q27" i="1"/>
  <c r="M43" i="1"/>
  <c r="M14" i="1"/>
  <c r="M38" i="1"/>
  <c r="Q21" i="1"/>
  <c r="M7" i="1"/>
  <c r="M15" i="1"/>
  <c r="Q54" i="1"/>
  <c r="Q2" i="1"/>
  <c r="M18" i="1"/>
  <c r="M49" i="1"/>
  <c r="Q42" i="1"/>
  <c r="Q53" i="1"/>
  <c r="Q44" i="1"/>
  <c r="M9" i="1"/>
  <c r="Q17" i="1"/>
  <c r="M25" i="1"/>
  <c r="Q33" i="1"/>
  <c r="Q57" i="1"/>
  <c r="Q50" i="1"/>
  <c r="M62" i="1"/>
  <c r="Q45" i="1"/>
  <c r="M34" i="1"/>
  <c r="Q47" i="1"/>
  <c r="M10" i="1"/>
  <c r="Q19" i="1"/>
</calcChain>
</file>

<file path=xl/sharedStrings.xml><?xml version="1.0" encoding="utf-8"?>
<sst xmlns="http://schemas.openxmlformats.org/spreadsheetml/2006/main" count="17" uniqueCount="17">
  <si>
    <t>S</t>
  </si>
  <si>
    <t>D</t>
  </si>
  <si>
    <t>L</t>
  </si>
  <si>
    <t>pc</t>
  </si>
  <si>
    <t>teta</t>
  </si>
  <si>
    <t>r</t>
  </si>
  <si>
    <t>a1</t>
  </si>
  <si>
    <t>C1</t>
  </si>
  <si>
    <t>a1c</t>
  </si>
  <si>
    <t>b1c</t>
  </si>
  <si>
    <t>xc</t>
  </si>
  <si>
    <t>yc</t>
  </si>
  <si>
    <t>a2c</t>
  </si>
  <si>
    <t>b2c</t>
  </si>
  <si>
    <t>a2</t>
  </si>
  <si>
    <t>C2</t>
  </si>
  <si>
    <t>offset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</si>
</sst>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Feuil1!$I$1</c:f>
              <c:strCache>
                <c:ptCount val="1"/>
                <c:pt idx="0">
                  <c:v>yc</c:v>
                </c:pt>
              </c:strCache>
            </c:strRef>
          </c:tx>
          <c:spPr>
            <a:ln w="28575">
              <a:noFill/>
            </a:ln>
          </c:spPr>
          <c:xVal>
            <c:numRef>
              <c:f>Feuil1!$H$2:$H$75</c:f>
              <c:numCache>
                <c:formatCode>General</c:formatCode>
                <c:ptCount val="74"/>
                <c:pt idx="0">
                  <c:v>40</c:v>
                </c:pt>
                <c:pt idx="1">
                  <c:v>39.780875814730933</c:v>
                </c:pt>
                <c:pt idx="2">
                  <c:v>39.125904029352228</c:v>
                </c:pt>
                <c:pt idx="3">
                  <c:v>38.042260651806139</c:v>
                </c:pt>
                <c:pt idx="4">
                  <c:v>36.541818305704034</c:v>
                </c:pt>
                <c:pt idx="5">
                  <c:v>34.641016151377549</c:v>
                </c:pt>
                <c:pt idx="6">
                  <c:v>32.360679774997898</c:v>
                </c:pt>
                <c:pt idx="7">
                  <c:v>29.725793019095768</c:v>
                </c:pt>
                <c:pt idx="8">
                  <c:v>26.76522425435433</c:v>
                </c:pt>
                <c:pt idx="9">
                  <c:v>23.511410091698927</c:v>
                </c:pt>
                <c:pt idx="10">
                  <c:v>20.000000000000004</c:v>
                </c:pt>
                <c:pt idx="11">
                  <c:v>16.26946572303201</c:v>
                </c:pt>
                <c:pt idx="12">
                  <c:v>12.360679774997898</c:v>
                </c:pt>
                <c:pt idx="13">
                  <c:v>8.3164676327103777</c:v>
                </c:pt>
                <c:pt idx="14">
                  <c:v>4.1811385307061384</c:v>
                </c:pt>
                <c:pt idx="15">
                  <c:v>2.45029690981724E-15</c:v>
                </c:pt>
                <c:pt idx="16">
                  <c:v>-4.1811385307061419</c:v>
                </c:pt>
                <c:pt idx="17">
                  <c:v>-8.3164676327103741</c:v>
                </c:pt>
                <c:pt idx="18">
                  <c:v>-12.360679774997894</c:v>
                </c:pt>
                <c:pt idx="19">
                  <c:v>-16.26946572303201</c:v>
                </c:pt>
                <c:pt idx="20">
                  <c:v>-19.999999999999993</c:v>
                </c:pt>
                <c:pt idx="21">
                  <c:v>-23.51141009169892</c:v>
                </c:pt>
                <c:pt idx="22">
                  <c:v>-26.76522425435433</c:v>
                </c:pt>
                <c:pt idx="23">
                  <c:v>-29.725793019095761</c:v>
                </c:pt>
                <c:pt idx="24">
                  <c:v>-32.360679774997891</c:v>
                </c:pt>
                <c:pt idx="25">
                  <c:v>-34.641016151377549</c:v>
                </c:pt>
                <c:pt idx="26">
                  <c:v>-36.541818305704027</c:v>
                </c:pt>
                <c:pt idx="27">
                  <c:v>-38.042260651806139</c:v>
                </c:pt>
                <c:pt idx="28">
                  <c:v>-39.125904029352228</c:v>
                </c:pt>
                <c:pt idx="29">
                  <c:v>-39.780875814730933</c:v>
                </c:pt>
                <c:pt idx="30">
                  <c:v>-40</c:v>
                </c:pt>
                <c:pt idx="31">
                  <c:v>-39.780875814730933</c:v>
                </c:pt>
                <c:pt idx="32">
                  <c:v>-39.12590402935222</c:v>
                </c:pt>
                <c:pt idx="33">
                  <c:v>-38.042260651806146</c:v>
                </c:pt>
                <c:pt idx="34">
                  <c:v>-36.541818305704034</c:v>
                </c:pt>
                <c:pt idx="35">
                  <c:v>-34.641016151377542</c:v>
                </c:pt>
                <c:pt idx="36">
                  <c:v>-32.360679774997905</c:v>
                </c:pt>
                <c:pt idx="37">
                  <c:v>-29.725793019095768</c:v>
                </c:pt>
                <c:pt idx="38">
                  <c:v>-26.765224254354326</c:v>
                </c:pt>
                <c:pt idx="39">
                  <c:v>-23.511410091698931</c:v>
                </c:pt>
                <c:pt idx="40">
                  <c:v>-20.000000000000018</c:v>
                </c:pt>
                <c:pt idx="41">
                  <c:v>-16.269465723032003</c:v>
                </c:pt>
                <c:pt idx="42">
                  <c:v>-12.360679774997902</c:v>
                </c:pt>
                <c:pt idx="43">
                  <c:v>-8.3164676327103919</c:v>
                </c:pt>
                <c:pt idx="44">
                  <c:v>-4.1811385307061339</c:v>
                </c:pt>
                <c:pt idx="45">
                  <c:v>-7.3508907294517201E-15</c:v>
                </c:pt>
                <c:pt idx="46">
                  <c:v>4.1811385307061197</c:v>
                </c:pt>
                <c:pt idx="47">
                  <c:v>8.3164676327103777</c:v>
                </c:pt>
                <c:pt idx="48">
                  <c:v>12.360679774997889</c:v>
                </c:pt>
                <c:pt idx="49">
                  <c:v>16.269465723031992</c:v>
                </c:pt>
                <c:pt idx="50">
                  <c:v>20.000000000000004</c:v>
                </c:pt>
                <c:pt idx="51">
                  <c:v>23.511410091698917</c:v>
                </c:pt>
                <c:pt idx="52">
                  <c:v>26.765224254354312</c:v>
                </c:pt>
                <c:pt idx="53">
                  <c:v>29.725793019095768</c:v>
                </c:pt>
                <c:pt idx="54">
                  <c:v>32.360679774997891</c:v>
                </c:pt>
                <c:pt idx="55">
                  <c:v>34.641016151377535</c:v>
                </c:pt>
                <c:pt idx="56">
                  <c:v>36.541818305704041</c:v>
                </c:pt>
                <c:pt idx="57">
                  <c:v>38.042260651806139</c:v>
                </c:pt>
                <c:pt idx="58">
                  <c:v>39.12590402935222</c:v>
                </c:pt>
                <c:pt idx="59">
                  <c:v>39.780875814730933</c:v>
                </c:pt>
                <c:pt idx="60">
                  <c:v>40</c:v>
                </c:pt>
                <c:pt idx="61">
                  <c:v>0</c:v>
                </c:pt>
              </c:numCache>
            </c:numRef>
          </c:xVal>
          <c:yVal>
            <c:numRef>
              <c:f>Feuil1!$I$2:$I$75</c:f>
              <c:numCache>
                <c:formatCode>General</c:formatCode>
                <c:ptCount val="74"/>
                <c:pt idx="0">
                  <c:v>60</c:v>
                </c:pt>
                <c:pt idx="1">
                  <c:v>64.181138530706136</c:v>
                </c:pt>
                <c:pt idx="2">
                  <c:v>68.316467632710371</c:v>
                </c:pt>
                <c:pt idx="3">
                  <c:v>72.360679774997891</c:v>
                </c:pt>
                <c:pt idx="4">
                  <c:v>76.269465723032013</c:v>
                </c:pt>
                <c:pt idx="5">
                  <c:v>80</c:v>
                </c:pt>
                <c:pt idx="6">
                  <c:v>83.511410091698934</c:v>
                </c:pt>
                <c:pt idx="7">
                  <c:v>86.765224254354337</c:v>
                </c:pt>
                <c:pt idx="8">
                  <c:v>89.725793019095761</c:v>
                </c:pt>
                <c:pt idx="9">
                  <c:v>92.360679774997891</c:v>
                </c:pt>
                <c:pt idx="10">
                  <c:v>94.641016151377542</c:v>
                </c:pt>
                <c:pt idx="11">
                  <c:v>96.541818305704027</c:v>
                </c:pt>
                <c:pt idx="12">
                  <c:v>98.042260651806146</c:v>
                </c:pt>
                <c:pt idx="13">
                  <c:v>99.125904029352228</c:v>
                </c:pt>
                <c:pt idx="14">
                  <c:v>99.780875814730933</c:v>
                </c:pt>
                <c:pt idx="15">
                  <c:v>100</c:v>
                </c:pt>
                <c:pt idx="16">
                  <c:v>99.780875814730933</c:v>
                </c:pt>
                <c:pt idx="17">
                  <c:v>99.125904029352228</c:v>
                </c:pt>
                <c:pt idx="18">
                  <c:v>98.042260651806146</c:v>
                </c:pt>
                <c:pt idx="19">
                  <c:v>96.541818305704027</c:v>
                </c:pt>
                <c:pt idx="20">
                  <c:v>94.641016151377556</c:v>
                </c:pt>
                <c:pt idx="21">
                  <c:v>92.360679774997891</c:v>
                </c:pt>
                <c:pt idx="22">
                  <c:v>89.725793019095761</c:v>
                </c:pt>
                <c:pt idx="23">
                  <c:v>86.765224254354337</c:v>
                </c:pt>
                <c:pt idx="24">
                  <c:v>83.511410091698934</c:v>
                </c:pt>
                <c:pt idx="25">
                  <c:v>80</c:v>
                </c:pt>
                <c:pt idx="26">
                  <c:v>76.269465723032013</c:v>
                </c:pt>
                <c:pt idx="27">
                  <c:v>72.360679774997905</c:v>
                </c:pt>
                <c:pt idx="28">
                  <c:v>68.316467632710371</c:v>
                </c:pt>
                <c:pt idx="29">
                  <c:v>64.18113853070615</c:v>
                </c:pt>
                <c:pt idx="30">
                  <c:v>60.000000000000007</c:v>
                </c:pt>
                <c:pt idx="31">
                  <c:v>55.818861469293857</c:v>
                </c:pt>
                <c:pt idx="32">
                  <c:v>51.683532367289615</c:v>
                </c:pt>
                <c:pt idx="33">
                  <c:v>47.639320225002109</c:v>
                </c:pt>
                <c:pt idx="34">
                  <c:v>43.730534276967987</c:v>
                </c:pt>
                <c:pt idx="35">
                  <c:v>40</c:v>
                </c:pt>
                <c:pt idx="36">
                  <c:v>36.48858990830108</c:v>
                </c:pt>
                <c:pt idx="37">
                  <c:v>33.23477574564567</c:v>
                </c:pt>
                <c:pt idx="38">
                  <c:v>30.274206980904225</c:v>
                </c:pt>
                <c:pt idx="39">
                  <c:v>27.639320225002109</c:v>
                </c:pt>
                <c:pt idx="40">
                  <c:v>25.358983848622465</c:v>
                </c:pt>
                <c:pt idx="41">
                  <c:v>23.458181694295959</c:v>
                </c:pt>
                <c:pt idx="42">
                  <c:v>21.957739348193861</c:v>
                </c:pt>
                <c:pt idx="43">
                  <c:v>20.87409597064778</c:v>
                </c:pt>
                <c:pt idx="44">
                  <c:v>20.219124185269067</c:v>
                </c:pt>
                <c:pt idx="45">
                  <c:v>20</c:v>
                </c:pt>
                <c:pt idx="46">
                  <c:v>20.219124185269067</c:v>
                </c:pt>
                <c:pt idx="47">
                  <c:v>20.87409597064778</c:v>
                </c:pt>
                <c:pt idx="48">
                  <c:v>21.957739348193854</c:v>
                </c:pt>
                <c:pt idx="49">
                  <c:v>23.458181694295959</c:v>
                </c:pt>
                <c:pt idx="50">
                  <c:v>25.358983848622458</c:v>
                </c:pt>
                <c:pt idx="51">
                  <c:v>27.639320225002095</c:v>
                </c:pt>
                <c:pt idx="52">
                  <c:v>30.274206980904218</c:v>
                </c:pt>
                <c:pt idx="53">
                  <c:v>33.234775745645678</c:v>
                </c:pt>
                <c:pt idx="54">
                  <c:v>36.488589908301066</c:v>
                </c:pt>
                <c:pt idx="55">
                  <c:v>39.999999999999986</c:v>
                </c:pt>
                <c:pt idx="56">
                  <c:v>43.730534276967994</c:v>
                </c:pt>
                <c:pt idx="57">
                  <c:v>47.639320225002095</c:v>
                </c:pt>
                <c:pt idx="58">
                  <c:v>51.683532367289601</c:v>
                </c:pt>
                <c:pt idx="59">
                  <c:v>55.818861469293864</c:v>
                </c:pt>
                <c:pt idx="60">
                  <c:v>59.999999999999993</c:v>
                </c:pt>
                <c:pt idx="6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49952"/>
        <c:axId val="59550528"/>
      </c:scatterChart>
      <c:valAx>
        <c:axId val="5954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550528"/>
        <c:crosses val="autoZero"/>
        <c:crossBetween val="midCat"/>
      </c:valAx>
      <c:valAx>
        <c:axId val="59550528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549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90507436570429"/>
          <c:y val="5.1400554097404488E-2"/>
          <c:w val="0.7263589238845144"/>
          <c:h val="0.897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Feuil1!$M$1</c:f>
              <c:strCache>
                <c:ptCount val="1"/>
                <c:pt idx="0">
                  <c:v>a1</c:v>
                </c:pt>
              </c:strCache>
            </c:strRef>
          </c:tx>
          <c:marker>
            <c:symbol val="none"/>
          </c:marker>
          <c:xVal>
            <c:numRef>
              <c:f>Feuil1!$G$2:$G$63</c:f>
              <c:numCache>
                <c:formatCode>General</c:formatCode>
                <c:ptCount val="62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  <c:pt idx="4">
                  <c:v>24</c:v>
                </c:pt>
                <c:pt idx="5">
                  <c:v>30</c:v>
                </c:pt>
                <c:pt idx="6">
                  <c:v>36</c:v>
                </c:pt>
                <c:pt idx="7">
                  <c:v>42</c:v>
                </c:pt>
                <c:pt idx="8">
                  <c:v>48</c:v>
                </c:pt>
                <c:pt idx="9">
                  <c:v>54</c:v>
                </c:pt>
                <c:pt idx="10">
                  <c:v>60</c:v>
                </c:pt>
                <c:pt idx="11">
                  <c:v>66</c:v>
                </c:pt>
                <c:pt idx="12">
                  <c:v>72</c:v>
                </c:pt>
                <c:pt idx="13">
                  <c:v>78</c:v>
                </c:pt>
                <c:pt idx="14">
                  <c:v>84</c:v>
                </c:pt>
                <c:pt idx="15">
                  <c:v>90</c:v>
                </c:pt>
                <c:pt idx="16">
                  <c:v>96</c:v>
                </c:pt>
                <c:pt idx="17">
                  <c:v>102</c:v>
                </c:pt>
                <c:pt idx="18">
                  <c:v>108</c:v>
                </c:pt>
                <c:pt idx="19">
                  <c:v>114</c:v>
                </c:pt>
                <c:pt idx="20">
                  <c:v>120</c:v>
                </c:pt>
                <c:pt idx="21">
                  <c:v>126</c:v>
                </c:pt>
                <c:pt idx="22">
                  <c:v>132</c:v>
                </c:pt>
                <c:pt idx="23">
                  <c:v>138</c:v>
                </c:pt>
                <c:pt idx="24">
                  <c:v>144</c:v>
                </c:pt>
                <c:pt idx="25">
                  <c:v>150</c:v>
                </c:pt>
                <c:pt idx="26">
                  <c:v>156</c:v>
                </c:pt>
                <c:pt idx="27">
                  <c:v>162</c:v>
                </c:pt>
                <c:pt idx="28">
                  <c:v>168</c:v>
                </c:pt>
                <c:pt idx="29">
                  <c:v>174</c:v>
                </c:pt>
                <c:pt idx="30">
                  <c:v>180</c:v>
                </c:pt>
                <c:pt idx="31">
                  <c:v>186</c:v>
                </c:pt>
                <c:pt idx="32">
                  <c:v>192</c:v>
                </c:pt>
                <c:pt idx="33">
                  <c:v>198</c:v>
                </c:pt>
                <c:pt idx="34">
                  <c:v>204</c:v>
                </c:pt>
                <c:pt idx="35">
                  <c:v>210</c:v>
                </c:pt>
                <c:pt idx="36">
                  <c:v>216</c:v>
                </c:pt>
                <c:pt idx="37">
                  <c:v>222</c:v>
                </c:pt>
                <c:pt idx="38">
                  <c:v>228</c:v>
                </c:pt>
                <c:pt idx="39">
                  <c:v>234</c:v>
                </c:pt>
                <c:pt idx="40">
                  <c:v>240</c:v>
                </c:pt>
                <c:pt idx="41">
                  <c:v>246</c:v>
                </c:pt>
                <c:pt idx="42">
                  <c:v>252</c:v>
                </c:pt>
                <c:pt idx="43">
                  <c:v>258</c:v>
                </c:pt>
                <c:pt idx="44">
                  <c:v>264</c:v>
                </c:pt>
                <c:pt idx="45">
                  <c:v>270</c:v>
                </c:pt>
                <c:pt idx="46">
                  <c:v>276</c:v>
                </c:pt>
                <c:pt idx="47">
                  <c:v>282</c:v>
                </c:pt>
                <c:pt idx="48">
                  <c:v>288</c:v>
                </c:pt>
                <c:pt idx="49">
                  <c:v>294</c:v>
                </c:pt>
                <c:pt idx="50">
                  <c:v>300</c:v>
                </c:pt>
                <c:pt idx="51">
                  <c:v>306</c:v>
                </c:pt>
                <c:pt idx="52">
                  <c:v>312</c:v>
                </c:pt>
                <c:pt idx="53">
                  <c:v>318</c:v>
                </c:pt>
                <c:pt idx="54">
                  <c:v>324</c:v>
                </c:pt>
                <c:pt idx="55">
                  <c:v>330</c:v>
                </c:pt>
                <c:pt idx="56">
                  <c:v>336</c:v>
                </c:pt>
                <c:pt idx="57">
                  <c:v>342</c:v>
                </c:pt>
                <c:pt idx="58">
                  <c:v>348</c:v>
                </c:pt>
                <c:pt idx="59">
                  <c:v>354</c:v>
                </c:pt>
                <c:pt idx="60">
                  <c:v>360</c:v>
                </c:pt>
                <c:pt idx="61">
                  <c:v>360</c:v>
                </c:pt>
              </c:numCache>
            </c:numRef>
          </c:xVal>
          <c:yVal>
            <c:numRef>
              <c:f>Feuil1!$M$2:$M$63</c:f>
              <c:numCache>
                <c:formatCode>General</c:formatCode>
                <c:ptCount val="62"/>
                <c:pt idx="0">
                  <c:v>-0.23782816805628926</c:v>
                </c:pt>
                <c:pt idx="1">
                  <c:v>4.4819388998165657</c:v>
                </c:pt>
                <c:pt idx="2">
                  <c:v>9.0416324328449527</c:v>
                </c:pt>
                <c:pt idx="3">
                  <c:v>13.364201134119657</c:v>
                </c:pt>
                <c:pt idx="4">
                  <c:v>17.340895987456339</c:v>
                </c:pt>
                <c:pt idx="5">
                  <c:v>20.827060220442963</c:v>
                </c:pt>
                <c:pt idx="6">
                  <c:v>23.657193087334946</c:v>
                </c:pt>
                <c:pt idx="7">
                  <c:v>25.695459467574388</c:v>
                </c:pt>
                <c:pt idx="8">
                  <c:v>26.903501868216303</c:v>
                </c:pt>
                <c:pt idx="9">
                  <c:v>27.361158834050777</c:v>
                </c:pt>
                <c:pt idx="10">
                  <c:v>27.21536079297379</c:v>
                </c:pt>
                <c:pt idx="11">
                  <c:v>26.614118536740893</c:v>
                </c:pt>
                <c:pt idx="12">
                  <c:v>25.673265789793859</c:v>
                </c:pt>
                <c:pt idx="13">
                  <c:v>24.472562204248668</c:v>
                </c:pt>
                <c:pt idx="14">
                  <c:v>23.062995481798247</c:v>
                </c:pt>
                <c:pt idx="15">
                  <c:v>21.475051184380121</c:v>
                </c:pt>
                <c:pt idx="16">
                  <c:v>19.724982636755151</c:v>
                </c:pt>
                <c:pt idx="17">
                  <c:v>17.818971581655482</c:v>
                </c:pt>
                <c:pt idx="18">
                  <c:v>15.755721592177956</c:v>
                </c:pt>
                <c:pt idx="19">
                  <c:v>13.527998390541228</c:v>
                </c:pt>
                <c:pt idx="20">
                  <c:v>11.123482371175875</c:v>
                </c:pt>
                <c:pt idx="21">
                  <c:v>8.5251748093993385</c:v>
                </c:pt>
                <c:pt idx="22">
                  <c:v>5.7115221027872209</c:v>
                </c:pt>
                <c:pt idx="23">
                  <c:v>2.6563868691742911</c:v>
                </c:pt>
                <c:pt idx="24">
                  <c:v>-0.67100383581710332</c:v>
                </c:pt>
                <c:pt idx="25">
                  <c:v>-4.305962261441536</c:v>
                </c:pt>
                <c:pt idx="26">
                  <c:v>-8.2878342335836663</c:v>
                </c:pt>
                <c:pt idx="27">
                  <c:v>-12.658663405631415</c:v>
                </c:pt>
                <c:pt idx="28">
                  <c:v>-17.460354784564288</c:v>
                </c:pt>
                <c:pt idx="29">
                  <c:v>-22.729317109667534</c:v>
                </c:pt>
                <c:pt idx="30">
                  <c:v>-28.487170556631149</c:v>
                </c:pt>
                <c:pt idx="31">
                  <c:v>-34.725909038305993</c:v>
                </c:pt>
                <c:pt idx="32">
                  <c:v>-41.386539095374445</c:v>
                </c:pt>
                <c:pt idx="33">
                  <c:v>-48.332907357877886</c:v>
                </c:pt>
                <c:pt idx="34">
                  <c:v>-55.328609616979094</c:v>
                </c:pt>
                <c:pt idx="35">
                  <c:v>-62.033873462173041</c:v>
                </c:pt>
                <c:pt idx="36">
                  <c:v>-68.043597110786592</c:v>
                </c:pt>
                <c:pt idx="37">
                  <c:v>-72.972494597845525</c:v>
                </c:pt>
                <c:pt idx="38">
                  <c:v>-76.555425252010423</c:v>
                </c:pt>
                <c:pt idx="39">
                  <c:v>-78.705085869029787</c:v>
                </c:pt>
                <c:pt idx="40">
                  <c:v>-79.496431659098093</c:v>
                </c:pt>
                <c:pt idx="41">
                  <c:v>-79.10267188187342</c:v>
                </c:pt>
                <c:pt idx="42">
                  <c:v>-77.729007938131389</c:v>
                </c:pt>
                <c:pt idx="43">
                  <c:v>-75.569924002821438</c:v>
                </c:pt>
                <c:pt idx="44">
                  <c:v>-72.790780210564591</c:v>
                </c:pt>
                <c:pt idx="45">
                  <c:v>-69.524531989024581</c:v>
                </c:pt>
                <c:pt idx="46">
                  <c:v>-65.875237912651698</c:v>
                </c:pt>
                <c:pt idx="47">
                  <c:v>-61.923533749026127</c:v>
                </c:pt>
                <c:pt idx="48">
                  <c:v>-57.731934308487119</c:v>
                </c:pt>
                <c:pt idx="49">
                  <c:v>-53.349260326363712</c:v>
                </c:pt>
                <c:pt idx="50">
                  <c:v>-48.814111373368853</c:v>
                </c:pt>
                <c:pt idx="51">
                  <c:v>-44.157524660473776</c:v>
                </c:pt>
                <c:pt idx="52">
                  <c:v>-39.405007197600582</c:v>
                </c:pt>
                <c:pt idx="53">
                  <c:v>-34.578115936685364</c:v>
                </c:pt>
                <c:pt idx="54">
                  <c:v>-29.695734205944632</c:v>
                </c:pt>
                <c:pt idx="55">
                  <c:v>-24.775171234549408</c:v>
                </c:pt>
                <c:pt idx="56">
                  <c:v>-19.83320211245162</c:v>
                </c:pt>
                <c:pt idx="57">
                  <c:v>-14.887172478225569</c:v>
                </c:pt>
                <c:pt idx="58">
                  <c:v>-9.956321004214896</c:v>
                </c:pt>
                <c:pt idx="59">
                  <c:v>-5.0635317629743923</c:v>
                </c:pt>
                <c:pt idx="60">
                  <c:v>-0.23782816805628926</c:v>
                </c:pt>
                <c:pt idx="61">
                  <c:v>-88.567456262433481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Feuil1!$Q$1</c:f>
              <c:strCache>
                <c:ptCount val="1"/>
                <c:pt idx="0">
                  <c:v>a2</c:v>
                </c:pt>
              </c:strCache>
            </c:strRef>
          </c:tx>
          <c:marker>
            <c:symbol val="none"/>
          </c:marker>
          <c:xVal>
            <c:numRef>
              <c:f>Feuil1!$G$2:$G$63</c:f>
              <c:numCache>
                <c:formatCode>General</c:formatCode>
                <c:ptCount val="62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  <c:pt idx="4">
                  <c:v>24</c:v>
                </c:pt>
                <c:pt idx="5">
                  <c:v>30</c:v>
                </c:pt>
                <c:pt idx="6">
                  <c:v>36</c:v>
                </c:pt>
                <c:pt idx="7">
                  <c:v>42</c:v>
                </c:pt>
                <c:pt idx="8">
                  <c:v>48</c:v>
                </c:pt>
                <c:pt idx="9">
                  <c:v>54</c:v>
                </c:pt>
                <c:pt idx="10">
                  <c:v>60</c:v>
                </c:pt>
                <c:pt idx="11">
                  <c:v>66</c:v>
                </c:pt>
                <c:pt idx="12">
                  <c:v>72</c:v>
                </c:pt>
                <c:pt idx="13">
                  <c:v>78</c:v>
                </c:pt>
                <c:pt idx="14">
                  <c:v>84</c:v>
                </c:pt>
                <c:pt idx="15">
                  <c:v>90</c:v>
                </c:pt>
                <c:pt idx="16">
                  <c:v>96</c:v>
                </c:pt>
                <c:pt idx="17">
                  <c:v>102</c:v>
                </c:pt>
                <c:pt idx="18">
                  <c:v>108</c:v>
                </c:pt>
                <c:pt idx="19">
                  <c:v>114</c:v>
                </c:pt>
                <c:pt idx="20">
                  <c:v>120</c:v>
                </c:pt>
                <c:pt idx="21">
                  <c:v>126</c:v>
                </c:pt>
                <c:pt idx="22">
                  <c:v>132</c:v>
                </c:pt>
                <c:pt idx="23">
                  <c:v>138</c:v>
                </c:pt>
                <c:pt idx="24">
                  <c:v>144</c:v>
                </c:pt>
                <c:pt idx="25">
                  <c:v>150</c:v>
                </c:pt>
                <c:pt idx="26">
                  <c:v>156</c:v>
                </c:pt>
                <c:pt idx="27">
                  <c:v>162</c:v>
                </c:pt>
                <c:pt idx="28">
                  <c:v>168</c:v>
                </c:pt>
                <c:pt idx="29">
                  <c:v>174</c:v>
                </c:pt>
                <c:pt idx="30">
                  <c:v>180</c:v>
                </c:pt>
                <c:pt idx="31">
                  <c:v>186</c:v>
                </c:pt>
                <c:pt idx="32">
                  <c:v>192</c:v>
                </c:pt>
                <c:pt idx="33">
                  <c:v>198</c:v>
                </c:pt>
                <c:pt idx="34">
                  <c:v>204</c:v>
                </c:pt>
                <c:pt idx="35">
                  <c:v>210</c:v>
                </c:pt>
                <c:pt idx="36">
                  <c:v>216</c:v>
                </c:pt>
                <c:pt idx="37">
                  <c:v>222</c:v>
                </c:pt>
                <c:pt idx="38">
                  <c:v>228</c:v>
                </c:pt>
                <c:pt idx="39">
                  <c:v>234</c:v>
                </c:pt>
                <c:pt idx="40">
                  <c:v>240</c:v>
                </c:pt>
                <c:pt idx="41">
                  <c:v>246</c:v>
                </c:pt>
                <c:pt idx="42">
                  <c:v>252</c:v>
                </c:pt>
                <c:pt idx="43">
                  <c:v>258</c:v>
                </c:pt>
                <c:pt idx="44">
                  <c:v>264</c:v>
                </c:pt>
                <c:pt idx="45">
                  <c:v>270</c:v>
                </c:pt>
                <c:pt idx="46">
                  <c:v>276</c:v>
                </c:pt>
                <c:pt idx="47">
                  <c:v>282</c:v>
                </c:pt>
                <c:pt idx="48">
                  <c:v>288</c:v>
                </c:pt>
                <c:pt idx="49">
                  <c:v>294</c:v>
                </c:pt>
                <c:pt idx="50">
                  <c:v>300</c:v>
                </c:pt>
                <c:pt idx="51">
                  <c:v>306</c:v>
                </c:pt>
                <c:pt idx="52">
                  <c:v>312</c:v>
                </c:pt>
                <c:pt idx="53">
                  <c:v>318</c:v>
                </c:pt>
                <c:pt idx="54">
                  <c:v>324</c:v>
                </c:pt>
                <c:pt idx="55">
                  <c:v>330</c:v>
                </c:pt>
                <c:pt idx="56">
                  <c:v>336</c:v>
                </c:pt>
                <c:pt idx="57">
                  <c:v>342</c:v>
                </c:pt>
                <c:pt idx="58">
                  <c:v>348</c:v>
                </c:pt>
                <c:pt idx="59">
                  <c:v>354</c:v>
                </c:pt>
                <c:pt idx="60">
                  <c:v>360</c:v>
                </c:pt>
                <c:pt idx="61">
                  <c:v>360</c:v>
                </c:pt>
              </c:numCache>
            </c:numRef>
          </c:xVal>
          <c:yVal>
            <c:numRef>
              <c:f>Feuil1!$Q$2:$Q$63</c:f>
              <c:numCache>
                <c:formatCode>General</c:formatCode>
                <c:ptCount val="62"/>
                <c:pt idx="0">
                  <c:v>-28.487170556631177</c:v>
                </c:pt>
                <c:pt idx="1">
                  <c:v>-22.729317109667548</c:v>
                </c:pt>
                <c:pt idx="2">
                  <c:v>-17.460354784564288</c:v>
                </c:pt>
                <c:pt idx="3">
                  <c:v>-12.65866340563143</c:v>
                </c:pt>
                <c:pt idx="4">
                  <c:v>-8.2878342335836805</c:v>
                </c:pt>
                <c:pt idx="5">
                  <c:v>-4.305962261441536</c:v>
                </c:pt>
                <c:pt idx="6">
                  <c:v>-0.67100383581710332</c:v>
                </c:pt>
                <c:pt idx="7">
                  <c:v>2.6563868691742911</c:v>
                </c:pt>
                <c:pt idx="8">
                  <c:v>5.7115221027872209</c:v>
                </c:pt>
                <c:pt idx="9">
                  <c:v>8.5251748093993385</c:v>
                </c:pt>
                <c:pt idx="10">
                  <c:v>11.123482371175875</c:v>
                </c:pt>
                <c:pt idx="11">
                  <c:v>13.527998390541228</c:v>
                </c:pt>
                <c:pt idx="12">
                  <c:v>15.755721592177956</c:v>
                </c:pt>
                <c:pt idx="13">
                  <c:v>17.818971581655468</c:v>
                </c:pt>
                <c:pt idx="14">
                  <c:v>19.724982636755151</c:v>
                </c:pt>
                <c:pt idx="15">
                  <c:v>21.475051184380121</c:v>
                </c:pt>
                <c:pt idx="16">
                  <c:v>23.062995481798247</c:v>
                </c:pt>
                <c:pt idx="17">
                  <c:v>24.472562204248675</c:v>
                </c:pt>
                <c:pt idx="18">
                  <c:v>25.673265789793859</c:v>
                </c:pt>
                <c:pt idx="19">
                  <c:v>26.614118536740893</c:v>
                </c:pt>
                <c:pt idx="20">
                  <c:v>27.215360792973797</c:v>
                </c:pt>
                <c:pt idx="21">
                  <c:v>27.361158834050777</c:v>
                </c:pt>
                <c:pt idx="22">
                  <c:v>26.903501868216303</c:v>
                </c:pt>
                <c:pt idx="23">
                  <c:v>25.695459467574388</c:v>
                </c:pt>
                <c:pt idx="24">
                  <c:v>23.657193087334946</c:v>
                </c:pt>
                <c:pt idx="25">
                  <c:v>20.827060220442963</c:v>
                </c:pt>
                <c:pt idx="26">
                  <c:v>17.340895987456339</c:v>
                </c:pt>
                <c:pt idx="27">
                  <c:v>13.364201134119728</c:v>
                </c:pt>
                <c:pt idx="28">
                  <c:v>9.0416324328449527</c:v>
                </c:pt>
                <c:pt idx="29">
                  <c:v>4.4819388998165692</c:v>
                </c:pt>
                <c:pt idx="30">
                  <c:v>-0.23782816805628215</c:v>
                </c:pt>
                <c:pt idx="31">
                  <c:v>-5.0635317629744101</c:v>
                </c:pt>
                <c:pt idx="32">
                  <c:v>-9.9563210042148853</c:v>
                </c:pt>
                <c:pt idx="33">
                  <c:v>-14.887172478225533</c:v>
                </c:pt>
                <c:pt idx="34">
                  <c:v>-19.833202112451634</c:v>
                </c:pt>
                <c:pt idx="35">
                  <c:v>-24.775171234549376</c:v>
                </c:pt>
                <c:pt idx="36">
                  <c:v>-29.695734205944607</c:v>
                </c:pt>
                <c:pt idx="37">
                  <c:v>-34.578115936685364</c:v>
                </c:pt>
                <c:pt idx="38">
                  <c:v>-39.405007197600547</c:v>
                </c:pt>
                <c:pt idx="39">
                  <c:v>-44.157524660473754</c:v>
                </c:pt>
                <c:pt idx="40">
                  <c:v>-48.814111373368824</c:v>
                </c:pt>
                <c:pt idx="41">
                  <c:v>-53.349260326363712</c:v>
                </c:pt>
                <c:pt idx="42">
                  <c:v>-57.731934308487084</c:v>
                </c:pt>
                <c:pt idx="43">
                  <c:v>-61.923533749026127</c:v>
                </c:pt>
                <c:pt idx="44">
                  <c:v>-65.875237912651698</c:v>
                </c:pt>
                <c:pt idx="45">
                  <c:v>-69.524531989024567</c:v>
                </c:pt>
                <c:pt idx="46">
                  <c:v>-72.790780210564577</c:v>
                </c:pt>
                <c:pt idx="47">
                  <c:v>-75.569924002821438</c:v>
                </c:pt>
                <c:pt idx="48">
                  <c:v>-77.729007938131389</c:v>
                </c:pt>
                <c:pt idx="49">
                  <c:v>-79.10267188187342</c:v>
                </c:pt>
                <c:pt idx="50">
                  <c:v>-79.496431659098093</c:v>
                </c:pt>
                <c:pt idx="51">
                  <c:v>-78.705085869029801</c:v>
                </c:pt>
                <c:pt idx="52">
                  <c:v>-76.555425252010423</c:v>
                </c:pt>
                <c:pt idx="53">
                  <c:v>-72.972494597845525</c:v>
                </c:pt>
                <c:pt idx="54">
                  <c:v>-68.043597110786607</c:v>
                </c:pt>
                <c:pt idx="55">
                  <c:v>-62.033873462173055</c:v>
                </c:pt>
                <c:pt idx="56">
                  <c:v>-55.328609616979072</c:v>
                </c:pt>
                <c:pt idx="57">
                  <c:v>-48.332907357877922</c:v>
                </c:pt>
                <c:pt idx="58">
                  <c:v>-41.386539095374474</c:v>
                </c:pt>
                <c:pt idx="59">
                  <c:v>-34.725909038305979</c:v>
                </c:pt>
                <c:pt idx="60">
                  <c:v>-28.487170556631177</c:v>
                </c:pt>
                <c:pt idx="61">
                  <c:v>-88.567456262433481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52256"/>
        <c:axId val="59552832"/>
      </c:scatterChart>
      <c:valAx>
        <c:axId val="5955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552832"/>
        <c:crosses val="autoZero"/>
        <c:crossBetween val="midCat"/>
      </c:valAx>
      <c:valAx>
        <c:axId val="59552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552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76200</xdr:colOff>
      <xdr:row>16</xdr:row>
      <xdr:rowOff>123825</xdr:rowOff>
    </xdr:from>
    <xdr:to>
      <xdr:col>23</xdr:col>
      <xdr:colOff>542925</xdr:colOff>
      <xdr:row>32</xdr:row>
      <xdr:rowOff>9531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290512</xdr:colOff>
      <xdr:row>1</xdr:row>
      <xdr:rowOff>161931</xdr:rowOff>
    </xdr:from>
    <xdr:to>
      <xdr:col>24</xdr:col>
      <xdr:colOff>595312</xdr:colOff>
      <xdr:row>16</xdr:row>
      <xdr:rowOff>47631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topLeftCell="G1" workbookViewId="0">
      <pane ySplit="1" topLeftCell="A2" activePane="bottomLeft" state="frozen"/>
      <selection pane="bottomLeft" activeCell="K2" sqref="K2"/>
    </sheetView>
  </sheetViews>
  <sheetFormatPr baseColWidth="10" defaultColWidth="9.140625" defaultRowHeight="15" x14ac:dyDescent="0.25"/>
  <cols>
    <col min="7" max="7" width="9.140625" style="1"/>
    <col min="8" max="8" width="9.5703125" bestFit="1" customWidth="1"/>
    <col min="10" max="10" width="16.7109375" bestFit="1" customWidth="1"/>
    <col min="11" max="11" width="10.7109375" bestFit="1" customWidth="1"/>
    <col min="12" max="12" width="19.140625" bestFit="1" customWidth="1"/>
    <col min="13" max="13" width="12.7109375" style="1" bestFit="1" customWidth="1"/>
    <col min="14" max="14" width="16.140625" bestFit="1" customWidth="1"/>
    <col min="15" max="15" width="10.5703125" bestFit="1" customWidth="1"/>
    <col min="16" max="16" width="20.28515625" bestFit="1" customWidth="1"/>
    <col min="17" max="17" width="9.140625" style="1"/>
  </cols>
  <sheetData>
    <row r="1" spans="1:17" x14ac:dyDescent="0.25">
      <c r="A1" t="s">
        <v>0</v>
      </c>
      <c r="B1" t="s">
        <v>1</v>
      </c>
      <c r="C1" t="s">
        <v>5</v>
      </c>
      <c r="D1" t="s">
        <v>2</v>
      </c>
      <c r="E1" t="s">
        <v>3</v>
      </c>
      <c r="G1" s="1" t="s">
        <v>4</v>
      </c>
      <c r="H1" t="s">
        <v>10</v>
      </c>
      <c r="I1" t="s">
        <v>11</v>
      </c>
      <c r="J1" t="s">
        <v>7</v>
      </c>
      <c r="K1" t="s">
        <v>8</v>
      </c>
      <c r="L1" t="s">
        <v>9</v>
      </c>
      <c r="M1" s="1" t="s">
        <v>6</v>
      </c>
      <c r="N1" t="s">
        <v>15</v>
      </c>
      <c r="O1" t="s">
        <v>12</v>
      </c>
      <c r="P1" t="s">
        <v>13</v>
      </c>
      <c r="Q1" s="1" t="s">
        <v>14</v>
      </c>
    </row>
    <row r="2" spans="1:17" x14ac:dyDescent="0.25">
      <c r="A2">
        <v>50</v>
      </c>
      <c r="B2">
        <f>20+ABS(S)</f>
        <v>70</v>
      </c>
      <c r="C2">
        <v>40</v>
      </c>
      <c r="D2">
        <v>85</v>
      </c>
      <c r="E2">
        <f>PI()/180</f>
        <v>1.7453292519943295E-2</v>
      </c>
      <c r="G2" s="1">
        <v>0</v>
      </c>
      <c r="H2">
        <f t="shared" ref="H2:H33" si="0" xml:space="preserve"> R_*COS(pc*G2)</f>
        <v>40</v>
      </c>
      <c r="I2">
        <f t="shared" ref="I2:I33" si="1">offset+R_+ R_*SIN(pc*G2)</f>
        <v>60</v>
      </c>
      <c r="J2">
        <f t="shared" ref="J2:J33" si="2">SQRT((H2+D)*(H2+D) +I2*I2)</f>
        <v>125.29964086141668</v>
      </c>
      <c r="K2">
        <f t="shared" ref="K2:K33" si="3">ATAN2(H2+D,I2)/pc</f>
        <v>28.610459665965216</v>
      </c>
      <c r="L2">
        <f t="shared" ref="L2:L33" si="4">ACOS((S*S+J2*J2-L_*L_)/(2*S*J2))/pc</f>
        <v>28.848287834021505</v>
      </c>
      <c r="M2" s="1">
        <f t="shared" ref="M2:M58" si="5">K2-L2</f>
        <v>-0.23782816805628926</v>
      </c>
      <c r="N2">
        <f t="shared" ref="N2:N33" si="6">SQRT((D-H2)*(D-H2)+I2*I2)</f>
        <v>67.082039324993687</v>
      </c>
      <c r="O2">
        <f t="shared" ref="O2:O33" si="7">ATAN2(D-H2,I2)/pc</f>
        <v>63.434948822922003</v>
      </c>
      <c r="P2">
        <f t="shared" ref="P2:P33" si="8">ACOS((S*S+N2*N2-L_*L_)/(2*S*N2))/pc</f>
        <v>91.92211937955318</v>
      </c>
      <c r="Q2" s="1">
        <f t="shared" ref="Q2:Q58" si="9">O2-P2</f>
        <v>-28.487170556631177</v>
      </c>
    </row>
    <row r="3" spans="1:17" x14ac:dyDescent="0.25">
      <c r="G3" s="1">
        <v>6</v>
      </c>
      <c r="H3">
        <f t="shared" si="0"/>
        <v>39.780875814730933</v>
      </c>
      <c r="I3">
        <f t="shared" si="1"/>
        <v>64.181138530706136</v>
      </c>
      <c r="J3">
        <f t="shared" si="2"/>
        <v>127.16547974095434</v>
      </c>
      <c r="K3">
        <f t="shared" si="3"/>
        <v>30.311815968236548</v>
      </c>
      <c r="L3">
        <f t="shared" si="4"/>
        <v>25.829877068419982</v>
      </c>
      <c r="M3" s="1">
        <f t="shared" si="5"/>
        <v>4.4819388998165657</v>
      </c>
      <c r="N3">
        <f t="shared" si="6"/>
        <v>70.939509510726154</v>
      </c>
      <c r="O3">
        <f t="shared" si="7"/>
        <v>64.787011545481263</v>
      </c>
      <c r="P3">
        <f t="shared" si="8"/>
        <v>87.516328655148811</v>
      </c>
      <c r="Q3" s="1">
        <f t="shared" si="9"/>
        <v>-22.729317109667548</v>
      </c>
    </row>
    <row r="4" spans="1:17" x14ac:dyDescent="0.25">
      <c r="G4" s="1">
        <v>12</v>
      </c>
      <c r="H4">
        <f t="shared" si="0"/>
        <v>39.125904029352228</v>
      </c>
      <c r="I4">
        <f t="shared" si="1"/>
        <v>68.316467632710371</v>
      </c>
      <c r="J4">
        <f t="shared" si="2"/>
        <v>128.74627248986496</v>
      </c>
      <c r="K4">
        <f t="shared" si="3"/>
        <v>32.047943627146438</v>
      </c>
      <c r="L4">
        <f t="shared" si="4"/>
        <v>23.006311194301485</v>
      </c>
      <c r="M4" s="1">
        <f t="shared" si="5"/>
        <v>9.0416324328449527</v>
      </c>
      <c r="N4">
        <f t="shared" si="6"/>
        <v>74.968990601554268</v>
      </c>
      <c r="O4">
        <f t="shared" si="7"/>
        <v>65.680477083930739</v>
      </c>
      <c r="P4">
        <f t="shared" si="8"/>
        <v>83.140831868495027</v>
      </c>
      <c r="Q4" s="1">
        <f t="shared" si="9"/>
        <v>-17.460354784564288</v>
      </c>
    </row>
    <row r="5" spans="1:17" x14ac:dyDescent="0.25">
      <c r="A5" t="s">
        <v>16</v>
      </c>
      <c r="G5" s="1">
        <v>18</v>
      </c>
      <c r="H5">
        <f t="shared" si="0"/>
        <v>38.042260651806139</v>
      </c>
      <c r="I5">
        <f t="shared" si="1"/>
        <v>72.360679774997891</v>
      </c>
      <c r="J5">
        <f t="shared" si="2"/>
        <v>130.03537235788039</v>
      </c>
      <c r="K5">
        <f t="shared" si="3"/>
        <v>33.811969441154289</v>
      </c>
      <c r="L5">
        <f t="shared" si="4"/>
        <v>20.447768307034632</v>
      </c>
      <c r="M5" s="1">
        <f t="shared" si="5"/>
        <v>13.364201134119657</v>
      </c>
      <c r="N5">
        <f t="shared" si="6"/>
        <v>79.103508656360418</v>
      </c>
      <c r="O5">
        <f t="shared" si="7"/>
        <v>66.171584714653349</v>
      </c>
      <c r="P5">
        <f t="shared" si="8"/>
        <v>78.830248120284779</v>
      </c>
      <c r="Q5" s="1">
        <f t="shared" si="9"/>
        <v>-12.65866340563143</v>
      </c>
    </row>
    <row r="6" spans="1:17" x14ac:dyDescent="0.25">
      <c r="A6">
        <v>20</v>
      </c>
      <c r="G6" s="1">
        <v>24</v>
      </c>
      <c r="H6">
        <f t="shared" si="0"/>
        <v>36.541818305704034</v>
      </c>
      <c r="I6">
        <f t="shared" si="1"/>
        <v>76.269465723032013</v>
      </c>
      <c r="J6">
        <f t="shared" si="2"/>
        <v>131.02744158977691</v>
      </c>
      <c r="K6">
        <f t="shared" si="3"/>
        <v>35.597516641435035</v>
      </c>
      <c r="L6">
        <f t="shared" si="4"/>
        <v>18.256620653978697</v>
      </c>
      <c r="M6" s="1">
        <f t="shared" si="5"/>
        <v>17.340895987456339</v>
      </c>
      <c r="N6">
        <f t="shared" si="6"/>
        <v>83.285540905761522</v>
      </c>
      <c r="O6">
        <f t="shared" si="7"/>
        <v>66.313715369378471</v>
      </c>
      <c r="P6">
        <f t="shared" si="8"/>
        <v>74.601549602962152</v>
      </c>
      <c r="Q6" s="1">
        <f t="shared" si="9"/>
        <v>-8.2878342335836805</v>
      </c>
    </row>
    <row r="7" spans="1:17" x14ac:dyDescent="0.25">
      <c r="G7" s="1">
        <v>30</v>
      </c>
      <c r="H7">
        <f t="shared" si="0"/>
        <v>34.641016151377549</v>
      </c>
      <c r="I7">
        <f t="shared" si="1"/>
        <v>80</v>
      </c>
      <c r="J7">
        <f t="shared" si="2"/>
        <v>131.71842035642871</v>
      </c>
      <c r="K7">
        <f t="shared" si="3"/>
        <v>37.398583938790019</v>
      </c>
      <c r="L7">
        <f t="shared" si="4"/>
        <v>16.571523718347056</v>
      </c>
      <c r="M7" s="1">
        <f t="shared" si="5"/>
        <v>20.827060220442963</v>
      </c>
      <c r="N7">
        <f t="shared" si="6"/>
        <v>87.465751804961599</v>
      </c>
      <c r="O7">
        <f t="shared" si="7"/>
        <v>66.155180158941633</v>
      </c>
      <c r="P7">
        <f t="shared" si="8"/>
        <v>70.461142420383169</v>
      </c>
      <c r="Q7" s="1">
        <f t="shared" si="9"/>
        <v>-4.305962261441536</v>
      </c>
    </row>
    <row r="8" spans="1:17" x14ac:dyDescent="0.25">
      <c r="G8" s="1">
        <v>36</v>
      </c>
      <c r="H8">
        <f t="shared" si="0"/>
        <v>32.360679774997898</v>
      </c>
      <c r="I8">
        <f t="shared" si="1"/>
        <v>83.511410091698934</v>
      </c>
      <c r="J8">
        <f t="shared" si="2"/>
        <v>132.10550472824201</v>
      </c>
      <c r="K8">
        <f t="shared" si="3"/>
        <v>39.209436684043098</v>
      </c>
      <c r="L8">
        <f t="shared" si="4"/>
        <v>15.552243596708152</v>
      </c>
      <c r="M8" s="1">
        <f t="shared" si="5"/>
        <v>23.657193087334946</v>
      </c>
      <c r="N8">
        <f t="shared" si="6"/>
        <v>91.601714189769211</v>
      </c>
      <c r="O8">
        <f t="shared" si="7"/>
        <v>65.738495401457143</v>
      </c>
      <c r="P8">
        <f t="shared" si="8"/>
        <v>66.409499237274247</v>
      </c>
      <c r="Q8" s="1">
        <f t="shared" si="9"/>
        <v>-0.67100383581710332</v>
      </c>
    </row>
    <row r="9" spans="1:17" x14ac:dyDescent="0.25">
      <c r="G9" s="1">
        <v>42</v>
      </c>
      <c r="H9">
        <f t="shared" si="0"/>
        <v>29.725793019095768</v>
      </c>
      <c r="I9">
        <f t="shared" si="1"/>
        <v>86.765224254354337</v>
      </c>
      <c r="J9">
        <f t="shared" si="2"/>
        <v>132.18713225271182</v>
      </c>
      <c r="K9">
        <f t="shared" si="3"/>
        <v>41.024506534792778</v>
      </c>
      <c r="L9">
        <f t="shared" si="4"/>
        <v>15.329047067218388</v>
      </c>
      <c r="M9" s="1">
        <f t="shared" si="5"/>
        <v>25.695459467574388</v>
      </c>
      <c r="N9">
        <f t="shared" si="6"/>
        <v>95.656760805753365</v>
      </c>
      <c r="O9">
        <f t="shared" si="7"/>
        <v>65.100472226158999</v>
      </c>
      <c r="P9">
        <f t="shared" si="8"/>
        <v>62.444085356984708</v>
      </c>
      <c r="Q9" s="1">
        <f t="shared" si="9"/>
        <v>2.6563868691742911</v>
      </c>
    </row>
    <row r="10" spans="1:17" x14ac:dyDescent="0.25">
      <c r="G10" s="1">
        <v>48</v>
      </c>
      <c r="H10">
        <f t="shared" si="0"/>
        <v>26.76522425435433</v>
      </c>
      <c r="I10">
        <f t="shared" si="1"/>
        <v>89.725793019095761</v>
      </c>
      <c r="J10">
        <f t="shared" si="2"/>
        <v>131.96297419314669</v>
      </c>
      <c r="K10">
        <f t="shared" si="3"/>
        <v>42.83829638370576</v>
      </c>
      <c r="L10">
        <f t="shared" si="4"/>
        <v>15.934794515489456</v>
      </c>
      <c r="M10" s="1">
        <f t="shared" si="5"/>
        <v>26.903501868216303</v>
      </c>
      <c r="N10">
        <f t="shared" si="6"/>
        <v>99.599014888109636</v>
      </c>
      <c r="O10">
        <f t="shared" si="7"/>
        <v>64.272699278380017</v>
      </c>
      <c r="P10">
        <f t="shared" si="8"/>
        <v>58.561177175592796</v>
      </c>
      <c r="Q10" s="1">
        <f t="shared" si="9"/>
        <v>5.7115221027872209</v>
      </c>
    </row>
    <row r="11" spans="1:17" x14ac:dyDescent="0.25">
      <c r="G11" s="1">
        <v>54</v>
      </c>
      <c r="H11">
        <f t="shared" si="0"/>
        <v>23.511410091698927</v>
      </c>
      <c r="I11">
        <f t="shared" si="1"/>
        <v>92.360679774997891</v>
      </c>
      <c r="J11">
        <f t="shared" si="2"/>
        <v>131.43393392057317</v>
      </c>
      <c r="K11">
        <f t="shared" si="3"/>
        <v>44.645287529616489</v>
      </c>
      <c r="L11">
        <f t="shared" si="4"/>
        <v>17.284128695565713</v>
      </c>
      <c r="M11" s="1">
        <f t="shared" si="5"/>
        <v>27.361158834050777</v>
      </c>
      <c r="N11">
        <f t="shared" si="6"/>
        <v>103.40060038588702</v>
      </c>
      <c r="O11">
        <f t="shared" si="7"/>
        <v>63.282175264410853</v>
      </c>
      <c r="P11">
        <f t="shared" si="8"/>
        <v>54.757000455011514</v>
      </c>
      <c r="Q11" s="1">
        <f t="shared" si="9"/>
        <v>8.5251748093993385</v>
      </c>
    </row>
    <row r="12" spans="1:17" x14ac:dyDescent="0.25">
      <c r="G12" s="1">
        <v>60</v>
      </c>
      <c r="H12">
        <f t="shared" si="0"/>
        <v>20.000000000000004</v>
      </c>
      <c r="I12">
        <f t="shared" si="1"/>
        <v>94.641016151377542</v>
      </c>
      <c r="J12">
        <f t="shared" si="2"/>
        <v>130.60215135351066</v>
      </c>
      <c r="K12">
        <f t="shared" si="3"/>
        <v>46.439846169459798</v>
      </c>
      <c r="L12">
        <f t="shared" si="4"/>
        <v>19.224485376486008</v>
      </c>
      <c r="M12" s="1">
        <f t="shared" si="5"/>
        <v>27.21536079297379</v>
      </c>
      <c r="N12">
        <f t="shared" si="6"/>
        <v>107.0370120012947</v>
      </c>
      <c r="O12">
        <f t="shared" si="7"/>
        <v>62.151961409599615</v>
      </c>
      <c r="P12">
        <f t="shared" si="8"/>
        <v>51.02847903842374</v>
      </c>
      <c r="Q12" s="1">
        <f t="shared" si="9"/>
        <v>11.123482371175875</v>
      </c>
    </row>
    <row r="13" spans="1:17" x14ac:dyDescent="0.25">
      <c r="G13" s="1">
        <v>66</v>
      </c>
      <c r="H13">
        <f t="shared" si="0"/>
        <v>16.26946572303201</v>
      </c>
      <c r="I13">
        <f t="shared" si="1"/>
        <v>96.541818305704027</v>
      </c>
      <c r="J13">
        <f t="shared" si="2"/>
        <v>129.4710137363146</v>
      </c>
      <c r="K13">
        <f t="shared" si="3"/>
        <v>48.216126259739738</v>
      </c>
      <c r="L13">
        <f t="shared" si="4"/>
        <v>21.602007722998845</v>
      </c>
      <c r="M13" s="1">
        <f t="shared" si="5"/>
        <v>26.614118536740893</v>
      </c>
      <c r="N13">
        <f t="shared" si="6"/>
        <v>110.48661907878257</v>
      </c>
      <c r="O13">
        <f t="shared" si="7"/>
        <v>60.901790931599955</v>
      </c>
      <c r="P13">
        <f t="shared" si="8"/>
        <v>47.373792541058727</v>
      </c>
      <c r="Q13" s="1">
        <f t="shared" si="9"/>
        <v>13.527998390541228</v>
      </c>
    </row>
    <row r="14" spans="1:17" x14ac:dyDescent="0.25">
      <c r="G14" s="1">
        <v>72</v>
      </c>
      <c r="H14">
        <f t="shared" si="0"/>
        <v>12.360679774997898</v>
      </c>
      <c r="I14">
        <f t="shared" si="1"/>
        <v>98.042260651806146</v>
      </c>
      <c r="J14">
        <f t="shared" si="2"/>
        <v>128.04517346122987</v>
      </c>
      <c r="K14">
        <f t="shared" si="3"/>
        <v>49.967965639829764</v>
      </c>
      <c r="L14">
        <f t="shared" si="4"/>
        <v>24.294699850035904</v>
      </c>
      <c r="M14" s="1">
        <f t="shared" si="5"/>
        <v>25.673265789793859</v>
      </c>
      <c r="N14">
        <f t="shared" si="6"/>
        <v>113.73027789343097</v>
      </c>
      <c r="O14">
        <f t="shared" si="7"/>
        <v>59.548610052747577</v>
      </c>
      <c r="P14">
        <f t="shared" si="8"/>
        <v>43.792888460569621</v>
      </c>
      <c r="Q14" s="1">
        <f t="shared" si="9"/>
        <v>15.755721592177956</v>
      </c>
    </row>
    <row r="15" spans="1:17" x14ac:dyDescent="0.25">
      <c r="G15" s="1">
        <v>78</v>
      </c>
      <c r="H15">
        <f t="shared" si="0"/>
        <v>8.3164676327103777</v>
      </c>
      <c r="I15">
        <f t="shared" si="1"/>
        <v>99.125904029352228</v>
      </c>
      <c r="J15">
        <f t="shared" si="2"/>
        <v>126.33057409867858</v>
      </c>
      <c r="K15">
        <f t="shared" si="3"/>
        <v>51.688772020845825</v>
      </c>
      <c r="L15">
        <f t="shared" si="4"/>
        <v>27.216209816597157</v>
      </c>
      <c r="M15" s="1">
        <f t="shared" si="5"/>
        <v>24.472562204248668</v>
      </c>
      <c r="N15">
        <f t="shared" si="6"/>
        <v>116.75103003803784</v>
      </c>
      <c r="O15">
        <f t="shared" si="7"/>
        <v>58.107044781698995</v>
      </c>
      <c r="P15">
        <f t="shared" si="8"/>
        <v>40.288073200043527</v>
      </c>
      <c r="Q15" s="1">
        <f t="shared" si="9"/>
        <v>17.818971581655468</v>
      </c>
    </row>
    <row r="16" spans="1:17" x14ac:dyDescent="0.25">
      <c r="G16" s="1">
        <v>84</v>
      </c>
      <c r="H16">
        <f t="shared" si="0"/>
        <v>4.1811385307061384</v>
      </c>
      <c r="I16">
        <f t="shared" si="1"/>
        <v>99.780875814730933</v>
      </c>
      <c r="J16">
        <f t="shared" si="2"/>
        <v>124.33448633451046</v>
      </c>
      <c r="K16">
        <f t="shared" si="3"/>
        <v>53.371395014935558</v>
      </c>
      <c r="L16">
        <f t="shared" si="4"/>
        <v>30.308399533137312</v>
      </c>
      <c r="M16" s="1">
        <f t="shared" si="5"/>
        <v>23.062995481798247</v>
      </c>
      <c r="N16">
        <f t="shared" si="6"/>
        <v>119.53386843681105</v>
      </c>
      <c r="O16">
        <f t="shared" si="7"/>
        <v>56.589797292893202</v>
      </c>
      <c r="P16">
        <f t="shared" si="8"/>
        <v>36.864814656138051</v>
      </c>
      <c r="Q16" s="1">
        <f t="shared" si="9"/>
        <v>19.724982636755151</v>
      </c>
    </row>
    <row r="17" spans="7:17" x14ac:dyDescent="0.25">
      <c r="G17" s="1">
        <v>90</v>
      </c>
      <c r="H17">
        <f t="shared" si="0"/>
        <v>2.45029690981724E-15</v>
      </c>
      <c r="I17">
        <f t="shared" si="1"/>
        <v>100</v>
      </c>
      <c r="J17">
        <f t="shared" si="2"/>
        <v>122.06555615733703</v>
      </c>
      <c r="K17">
        <f t="shared" si="3"/>
        <v>55.007979801441337</v>
      </c>
      <c r="L17">
        <f t="shared" si="4"/>
        <v>33.532928617061216</v>
      </c>
      <c r="M17" s="1">
        <f t="shared" si="5"/>
        <v>21.475051184380121</v>
      </c>
      <c r="N17">
        <f t="shared" si="6"/>
        <v>122.06555615733703</v>
      </c>
      <c r="O17">
        <f t="shared" si="7"/>
        <v>55.007979801441337</v>
      </c>
      <c r="P17">
        <f t="shared" si="8"/>
        <v>33.532928617061216</v>
      </c>
      <c r="Q17" s="1">
        <f t="shared" si="9"/>
        <v>21.475051184380121</v>
      </c>
    </row>
    <row r="18" spans="7:17" x14ac:dyDescent="0.25">
      <c r="G18" s="1">
        <v>96</v>
      </c>
      <c r="H18">
        <f t="shared" si="0"/>
        <v>-4.1811385307061419</v>
      </c>
      <c r="I18">
        <f t="shared" si="1"/>
        <v>99.780875814730933</v>
      </c>
      <c r="J18">
        <f t="shared" si="2"/>
        <v>119.53386843681105</v>
      </c>
      <c r="K18">
        <f t="shared" si="3"/>
        <v>56.589797292893202</v>
      </c>
      <c r="L18">
        <f t="shared" si="4"/>
        <v>36.864814656138051</v>
      </c>
      <c r="M18" s="1">
        <f t="shared" si="5"/>
        <v>19.724982636755151</v>
      </c>
      <c r="N18">
        <f t="shared" si="6"/>
        <v>124.33448633451046</v>
      </c>
      <c r="O18">
        <f t="shared" si="7"/>
        <v>53.371395014935558</v>
      </c>
      <c r="P18">
        <f t="shared" si="8"/>
        <v>30.308399533137312</v>
      </c>
      <c r="Q18" s="1">
        <f t="shared" si="9"/>
        <v>23.062995481798247</v>
      </c>
    </row>
    <row r="19" spans="7:17" x14ac:dyDescent="0.25">
      <c r="G19" s="1">
        <v>102</v>
      </c>
      <c r="H19">
        <f t="shared" si="0"/>
        <v>-8.3164676327103741</v>
      </c>
      <c r="I19">
        <f t="shared" si="1"/>
        <v>99.125904029352228</v>
      </c>
      <c r="J19">
        <f t="shared" si="2"/>
        <v>116.75103003803785</v>
      </c>
      <c r="K19">
        <f t="shared" si="3"/>
        <v>58.107044781698981</v>
      </c>
      <c r="L19">
        <f t="shared" si="4"/>
        <v>40.288073200043499</v>
      </c>
      <c r="M19" s="1">
        <f t="shared" si="5"/>
        <v>17.818971581655482</v>
      </c>
      <c r="N19">
        <f t="shared" si="6"/>
        <v>126.33057409867858</v>
      </c>
      <c r="O19">
        <f t="shared" si="7"/>
        <v>51.688772020845832</v>
      </c>
      <c r="P19">
        <f t="shared" si="8"/>
        <v>27.216209816597157</v>
      </c>
      <c r="Q19" s="1">
        <f t="shared" si="9"/>
        <v>24.472562204248675</v>
      </c>
    </row>
    <row r="20" spans="7:17" x14ac:dyDescent="0.25">
      <c r="G20" s="1">
        <v>108</v>
      </c>
      <c r="H20">
        <f t="shared" si="0"/>
        <v>-12.360679774997894</v>
      </c>
      <c r="I20">
        <f t="shared" si="1"/>
        <v>98.042260651806146</v>
      </c>
      <c r="J20">
        <f t="shared" si="2"/>
        <v>113.73027789343097</v>
      </c>
      <c r="K20">
        <f t="shared" si="3"/>
        <v>59.548610052747577</v>
      </c>
      <c r="L20">
        <f t="shared" si="4"/>
        <v>43.792888460569621</v>
      </c>
      <c r="M20" s="1">
        <f t="shared" si="5"/>
        <v>15.755721592177956</v>
      </c>
      <c r="N20">
        <f t="shared" si="6"/>
        <v>128.04517346122987</v>
      </c>
      <c r="O20">
        <f t="shared" si="7"/>
        <v>49.967965639829764</v>
      </c>
      <c r="P20">
        <f t="shared" si="8"/>
        <v>24.294699850035904</v>
      </c>
      <c r="Q20" s="1">
        <f t="shared" si="9"/>
        <v>25.673265789793859</v>
      </c>
    </row>
    <row r="21" spans="7:17" x14ac:dyDescent="0.25">
      <c r="G21" s="1">
        <v>114</v>
      </c>
      <c r="H21">
        <f t="shared" si="0"/>
        <v>-16.26946572303201</v>
      </c>
      <c r="I21">
        <f t="shared" si="1"/>
        <v>96.541818305704027</v>
      </c>
      <c r="J21">
        <f t="shared" si="2"/>
        <v>110.48661907878257</v>
      </c>
      <c r="K21">
        <f t="shared" si="3"/>
        <v>60.901790931599955</v>
      </c>
      <c r="L21">
        <f t="shared" si="4"/>
        <v>47.373792541058727</v>
      </c>
      <c r="M21" s="1">
        <f t="shared" si="5"/>
        <v>13.527998390541228</v>
      </c>
      <c r="N21">
        <f t="shared" si="6"/>
        <v>129.4710137363146</v>
      </c>
      <c r="O21">
        <f t="shared" si="7"/>
        <v>48.216126259739738</v>
      </c>
      <c r="P21">
        <f t="shared" si="8"/>
        <v>21.602007722998845</v>
      </c>
      <c r="Q21" s="1">
        <f t="shared" si="9"/>
        <v>26.614118536740893</v>
      </c>
    </row>
    <row r="22" spans="7:17" x14ac:dyDescent="0.25">
      <c r="G22" s="1">
        <v>120</v>
      </c>
      <c r="H22">
        <f t="shared" si="0"/>
        <v>-19.999999999999993</v>
      </c>
      <c r="I22">
        <f t="shared" si="1"/>
        <v>94.641016151377556</v>
      </c>
      <c r="J22">
        <f t="shared" si="2"/>
        <v>107.03701200129471</v>
      </c>
      <c r="K22">
        <f t="shared" si="3"/>
        <v>62.151961409599615</v>
      </c>
      <c r="L22">
        <f t="shared" si="4"/>
        <v>51.02847903842374</v>
      </c>
      <c r="M22" s="1">
        <f t="shared" si="5"/>
        <v>11.123482371175875</v>
      </c>
      <c r="N22">
        <f t="shared" si="6"/>
        <v>130.60215135351066</v>
      </c>
      <c r="O22">
        <f t="shared" si="7"/>
        <v>46.439846169459805</v>
      </c>
      <c r="P22">
        <f t="shared" si="8"/>
        <v>19.224485376486008</v>
      </c>
      <c r="Q22" s="1">
        <f t="shared" si="9"/>
        <v>27.215360792973797</v>
      </c>
    </row>
    <row r="23" spans="7:17" x14ac:dyDescent="0.25">
      <c r="G23" s="1">
        <v>126</v>
      </c>
      <c r="H23">
        <f t="shared" si="0"/>
        <v>-23.51141009169892</v>
      </c>
      <c r="I23">
        <f t="shared" si="1"/>
        <v>92.360679774997891</v>
      </c>
      <c r="J23">
        <f t="shared" si="2"/>
        <v>103.40060038588702</v>
      </c>
      <c r="K23">
        <f t="shared" si="3"/>
        <v>63.282175264410853</v>
      </c>
      <c r="L23">
        <f t="shared" si="4"/>
        <v>54.757000455011514</v>
      </c>
      <c r="M23" s="1">
        <f t="shared" si="5"/>
        <v>8.5251748093993385</v>
      </c>
      <c r="N23">
        <f t="shared" si="6"/>
        <v>131.43393392057317</v>
      </c>
      <c r="O23">
        <f t="shared" si="7"/>
        <v>44.645287529616489</v>
      </c>
      <c r="P23">
        <f t="shared" si="8"/>
        <v>17.284128695565713</v>
      </c>
      <c r="Q23" s="1">
        <f t="shared" si="9"/>
        <v>27.361158834050777</v>
      </c>
    </row>
    <row r="24" spans="7:17" x14ac:dyDescent="0.25">
      <c r="G24" s="1">
        <v>132</v>
      </c>
      <c r="H24">
        <f t="shared" si="0"/>
        <v>-26.76522425435433</v>
      </c>
      <c r="I24">
        <f t="shared" si="1"/>
        <v>89.725793019095761</v>
      </c>
      <c r="J24">
        <f t="shared" si="2"/>
        <v>99.599014888109636</v>
      </c>
      <c r="K24">
        <f t="shared" si="3"/>
        <v>64.272699278380017</v>
      </c>
      <c r="L24">
        <f t="shared" si="4"/>
        <v>58.561177175592796</v>
      </c>
      <c r="M24" s="1">
        <f t="shared" si="5"/>
        <v>5.7115221027872209</v>
      </c>
      <c r="N24">
        <f t="shared" si="6"/>
        <v>131.96297419314669</v>
      </c>
      <c r="O24">
        <f t="shared" si="7"/>
        <v>42.83829638370576</v>
      </c>
      <c r="P24">
        <f t="shared" si="8"/>
        <v>15.934794515489456</v>
      </c>
      <c r="Q24" s="1">
        <f t="shared" si="9"/>
        <v>26.903501868216303</v>
      </c>
    </row>
    <row r="25" spans="7:17" x14ac:dyDescent="0.25">
      <c r="G25" s="1">
        <v>138</v>
      </c>
      <c r="H25">
        <f t="shared" si="0"/>
        <v>-29.725793019095761</v>
      </c>
      <c r="I25">
        <f t="shared" si="1"/>
        <v>86.765224254354337</v>
      </c>
      <c r="J25">
        <f t="shared" si="2"/>
        <v>95.656760805753365</v>
      </c>
      <c r="K25">
        <f t="shared" si="3"/>
        <v>65.100472226158999</v>
      </c>
      <c r="L25">
        <f t="shared" si="4"/>
        <v>62.444085356984708</v>
      </c>
      <c r="M25" s="1">
        <f t="shared" si="5"/>
        <v>2.6563868691742911</v>
      </c>
      <c r="N25">
        <f t="shared" si="6"/>
        <v>132.18713225271182</v>
      </c>
      <c r="O25">
        <f t="shared" si="7"/>
        <v>41.024506534792778</v>
      </c>
      <c r="P25">
        <f t="shared" si="8"/>
        <v>15.329047067218388</v>
      </c>
      <c r="Q25" s="1">
        <f t="shared" si="9"/>
        <v>25.695459467574388</v>
      </c>
    </row>
    <row r="26" spans="7:17" x14ac:dyDescent="0.25">
      <c r="G26" s="1">
        <v>144</v>
      </c>
      <c r="H26">
        <f t="shared" si="0"/>
        <v>-32.360679774997891</v>
      </c>
      <c r="I26">
        <f t="shared" si="1"/>
        <v>83.511410091698934</v>
      </c>
      <c r="J26">
        <f t="shared" si="2"/>
        <v>91.601714189769211</v>
      </c>
      <c r="K26">
        <f t="shared" si="3"/>
        <v>65.738495401457143</v>
      </c>
      <c r="L26">
        <f t="shared" si="4"/>
        <v>66.409499237274247</v>
      </c>
      <c r="M26" s="1">
        <f t="shared" si="5"/>
        <v>-0.67100383581710332</v>
      </c>
      <c r="N26">
        <f t="shared" si="6"/>
        <v>132.10550472824201</v>
      </c>
      <c r="O26">
        <f t="shared" si="7"/>
        <v>39.209436684043098</v>
      </c>
      <c r="P26">
        <f t="shared" si="8"/>
        <v>15.552243596708152</v>
      </c>
      <c r="Q26" s="1">
        <f t="shared" si="9"/>
        <v>23.657193087334946</v>
      </c>
    </row>
    <row r="27" spans="7:17" x14ac:dyDescent="0.25">
      <c r="G27" s="1">
        <v>150</v>
      </c>
      <c r="H27">
        <f t="shared" si="0"/>
        <v>-34.641016151377549</v>
      </c>
      <c r="I27">
        <f t="shared" si="1"/>
        <v>80</v>
      </c>
      <c r="J27">
        <f t="shared" si="2"/>
        <v>87.465751804961599</v>
      </c>
      <c r="K27">
        <f t="shared" si="3"/>
        <v>66.155180158941633</v>
      </c>
      <c r="L27">
        <f t="shared" si="4"/>
        <v>70.461142420383169</v>
      </c>
      <c r="M27" s="1">
        <f t="shared" si="5"/>
        <v>-4.305962261441536</v>
      </c>
      <c r="N27">
        <f t="shared" si="6"/>
        <v>131.71842035642871</v>
      </c>
      <c r="O27">
        <f t="shared" si="7"/>
        <v>37.398583938790019</v>
      </c>
      <c r="P27">
        <f t="shared" si="8"/>
        <v>16.571523718347056</v>
      </c>
      <c r="Q27" s="1">
        <f t="shared" si="9"/>
        <v>20.827060220442963</v>
      </c>
    </row>
    <row r="28" spans="7:17" x14ac:dyDescent="0.25">
      <c r="G28" s="1">
        <v>156</v>
      </c>
      <c r="H28">
        <f t="shared" si="0"/>
        <v>-36.541818305704027</v>
      </c>
      <c r="I28">
        <f t="shared" si="1"/>
        <v>76.269465723032013</v>
      </c>
      <c r="J28">
        <f t="shared" si="2"/>
        <v>83.285540905761536</v>
      </c>
      <c r="K28">
        <f t="shared" si="3"/>
        <v>66.313715369378457</v>
      </c>
      <c r="L28">
        <f t="shared" si="4"/>
        <v>74.601549602962123</v>
      </c>
      <c r="M28" s="1">
        <f t="shared" si="5"/>
        <v>-8.2878342335836663</v>
      </c>
      <c r="N28">
        <f t="shared" si="6"/>
        <v>131.02744158977691</v>
      </c>
      <c r="O28">
        <f t="shared" si="7"/>
        <v>35.597516641435035</v>
      </c>
      <c r="P28">
        <f t="shared" si="8"/>
        <v>18.256620653978697</v>
      </c>
      <c r="Q28" s="1">
        <f t="shared" si="9"/>
        <v>17.340895987456339</v>
      </c>
    </row>
    <row r="29" spans="7:17" x14ac:dyDescent="0.25">
      <c r="G29" s="1">
        <v>162</v>
      </c>
      <c r="H29">
        <f t="shared" si="0"/>
        <v>-38.042260651806139</v>
      </c>
      <c r="I29">
        <f t="shared" si="1"/>
        <v>72.360679774997905</v>
      </c>
      <c r="J29">
        <f t="shared" si="2"/>
        <v>79.103508656360432</v>
      </c>
      <c r="K29">
        <f t="shared" si="3"/>
        <v>66.171584714653349</v>
      </c>
      <c r="L29">
        <f t="shared" si="4"/>
        <v>78.830248120284764</v>
      </c>
      <c r="M29" s="1">
        <f t="shared" si="5"/>
        <v>-12.658663405631415</v>
      </c>
      <c r="N29">
        <f t="shared" si="6"/>
        <v>130.03537235788042</v>
      </c>
      <c r="O29">
        <f t="shared" si="7"/>
        <v>33.811969441154297</v>
      </c>
      <c r="P29">
        <f t="shared" si="8"/>
        <v>20.447768307034568</v>
      </c>
      <c r="Q29" s="1">
        <f t="shared" si="9"/>
        <v>13.364201134119728</v>
      </c>
    </row>
    <row r="30" spans="7:17" x14ac:dyDescent="0.25">
      <c r="G30" s="1">
        <v>168</v>
      </c>
      <c r="H30">
        <f t="shared" si="0"/>
        <v>-39.125904029352228</v>
      </c>
      <c r="I30">
        <f t="shared" si="1"/>
        <v>68.316467632710371</v>
      </c>
      <c r="J30">
        <f t="shared" si="2"/>
        <v>74.968990601554268</v>
      </c>
      <c r="K30">
        <f t="shared" si="3"/>
        <v>65.680477083930739</v>
      </c>
      <c r="L30">
        <f t="shared" si="4"/>
        <v>83.140831868495027</v>
      </c>
      <c r="M30" s="1">
        <f t="shared" si="5"/>
        <v>-17.460354784564288</v>
      </c>
      <c r="N30">
        <f t="shared" si="6"/>
        <v>128.74627248986496</v>
      </c>
      <c r="O30">
        <f t="shared" si="7"/>
        <v>32.047943627146438</v>
      </c>
      <c r="P30">
        <f t="shared" si="8"/>
        <v>23.006311194301485</v>
      </c>
      <c r="Q30" s="1">
        <f t="shared" si="9"/>
        <v>9.0416324328449527</v>
      </c>
    </row>
    <row r="31" spans="7:17" x14ac:dyDescent="0.25">
      <c r="G31" s="1">
        <v>174</v>
      </c>
      <c r="H31">
        <f t="shared" si="0"/>
        <v>-39.780875814730933</v>
      </c>
      <c r="I31">
        <f t="shared" si="1"/>
        <v>64.18113853070615</v>
      </c>
      <c r="J31">
        <f t="shared" si="2"/>
        <v>70.939509510726154</v>
      </c>
      <c r="K31">
        <f t="shared" si="3"/>
        <v>64.787011545481278</v>
      </c>
      <c r="L31">
        <f t="shared" si="4"/>
        <v>87.516328655148811</v>
      </c>
      <c r="M31" s="1">
        <f t="shared" si="5"/>
        <v>-22.729317109667534</v>
      </c>
      <c r="N31">
        <f t="shared" si="6"/>
        <v>127.16547974095434</v>
      </c>
      <c r="O31">
        <f t="shared" si="7"/>
        <v>30.311815968236552</v>
      </c>
      <c r="P31">
        <f t="shared" si="8"/>
        <v>25.829877068419982</v>
      </c>
      <c r="Q31" s="1">
        <f t="shared" si="9"/>
        <v>4.4819388998165692</v>
      </c>
    </row>
    <row r="32" spans="7:17" x14ac:dyDescent="0.25">
      <c r="G32" s="1">
        <v>180</v>
      </c>
      <c r="H32">
        <f t="shared" si="0"/>
        <v>-40</v>
      </c>
      <c r="I32">
        <f t="shared" si="1"/>
        <v>60.000000000000007</v>
      </c>
      <c r="J32">
        <f t="shared" si="2"/>
        <v>67.082039324993701</v>
      </c>
      <c r="K32">
        <f t="shared" si="3"/>
        <v>63.434948822922017</v>
      </c>
      <c r="L32">
        <f t="shared" si="4"/>
        <v>91.922119379553166</v>
      </c>
      <c r="M32" s="1">
        <f t="shared" si="5"/>
        <v>-28.487170556631149</v>
      </c>
      <c r="N32">
        <f t="shared" si="6"/>
        <v>125.29964086141668</v>
      </c>
      <c r="O32">
        <f t="shared" si="7"/>
        <v>28.610459665965223</v>
      </c>
      <c r="P32">
        <f t="shared" si="8"/>
        <v>28.848287834021505</v>
      </c>
      <c r="Q32" s="1">
        <f t="shared" si="9"/>
        <v>-0.23782816805628215</v>
      </c>
    </row>
    <row r="33" spans="7:17" x14ac:dyDescent="0.25">
      <c r="G33" s="1">
        <v>186</v>
      </c>
      <c r="H33">
        <f t="shared" si="0"/>
        <v>-39.780875814730933</v>
      </c>
      <c r="I33">
        <f t="shared" si="1"/>
        <v>55.818861469293857</v>
      </c>
      <c r="J33">
        <f t="shared" si="2"/>
        <v>63.473937661475929</v>
      </c>
      <c r="K33">
        <f t="shared" si="3"/>
        <v>61.569844063674203</v>
      </c>
      <c r="L33">
        <f t="shared" si="4"/>
        <v>96.295753101980196</v>
      </c>
      <c r="M33" s="1">
        <f t="shared" si="5"/>
        <v>-34.725909038305993</v>
      </c>
      <c r="N33">
        <f t="shared" si="6"/>
        <v>123.1567537343267</v>
      </c>
      <c r="O33">
        <f t="shared" si="7"/>
        <v>26.951381535925005</v>
      </c>
      <c r="P33">
        <f t="shared" si="8"/>
        <v>32.014913298899415</v>
      </c>
      <c r="Q33" s="1">
        <f t="shared" si="9"/>
        <v>-5.0635317629744101</v>
      </c>
    </row>
    <row r="34" spans="7:17" x14ac:dyDescent="0.25">
      <c r="G34" s="1">
        <v>192</v>
      </c>
      <c r="H34">
        <f t="shared" ref="H34:H65" si="10" xml:space="preserve"> R_*COS(pc*G34)</f>
        <v>-39.12590402935222</v>
      </c>
      <c r="I34">
        <f t="shared" ref="I34:I62" si="11">offset+R_+ R_*SIN(pc*G34)</f>
        <v>51.683532367289615</v>
      </c>
      <c r="J34">
        <f t="shared" ref="J34:J65" si="12">SQRT((H34+D)*(H34+D) +I34*I34)</f>
        <v>60.202967700649467</v>
      </c>
      <c r="K34">
        <f t="shared" ref="K34:K63" si="13">ATAN2(H34+D,I34)/pc</f>
        <v>59.147250204314417</v>
      </c>
      <c r="L34">
        <f t="shared" ref="L34:L63" si="14">ACOS((S*S+J34*J34-L_*L_)/(2*S*J34))/pc</f>
        <v>100.53378929968886</v>
      </c>
      <c r="M34" s="1">
        <f t="shared" si="5"/>
        <v>-41.386539095374445</v>
      </c>
      <c r="N34">
        <f t="shared" ref="N34:N63" si="15">SQRT((D-H34)*(D-H34)+I34*I34)</f>
        <v>120.74622332886469</v>
      </c>
      <c r="O34">
        <f t="shared" ref="O34:O63" si="16">ATAN2(D-H34,I34)/pc</f>
        <v>25.342880193090458</v>
      </c>
      <c r="P34">
        <f t="shared" ref="P34:P63" si="17">ACOS((S*S+N34*N34-L_*L_)/(2*S*N34))/pc</f>
        <v>35.299201197305344</v>
      </c>
      <c r="Q34" s="1">
        <f t="shared" si="9"/>
        <v>-9.9563210042148853</v>
      </c>
    </row>
    <row r="35" spans="7:17" x14ac:dyDescent="0.25">
      <c r="G35" s="1">
        <v>198</v>
      </c>
      <c r="H35">
        <f t="shared" si="10"/>
        <v>-38.042260651806146</v>
      </c>
      <c r="I35">
        <f t="shared" si="11"/>
        <v>47.639320225002109</v>
      </c>
      <c r="J35">
        <f t="shared" si="12"/>
        <v>57.365511727408069</v>
      </c>
      <c r="K35">
        <f t="shared" si="13"/>
        <v>56.14522654916172</v>
      </c>
      <c r="L35">
        <f t="shared" si="14"/>
        <v>104.47813390703961</v>
      </c>
      <c r="M35" s="1">
        <f t="shared" si="5"/>
        <v>-48.332907357877886</v>
      </c>
      <c r="N35">
        <f t="shared" si="15"/>
        <v>118.07893511652752</v>
      </c>
      <c r="O35">
        <f t="shared" si="16"/>
        <v>23.794230831819814</v>
      </c>
      <c r="P35">
        <f t="shared" si="17"/>
        <v>38.681403310045347</v>
      </c>
      <c r="Q35" s="1">
        <f t="shared" si="9"/>
        <v>-14.887172478225533</v>
      </c>
    </row>
    <row r="36" spans="7:17" x14ac:dyDescent="0.25">
      <c r="G36" s="1">
        <v>204</v>
      </c>
      <c r="H36">
        <f t="shared" si="10"/>
        <v>-36.541818305704034</v>
      </c>
      <c r="I36">
        <f t="shared" si="11"/>
        <v>43.730534276967987</v>
      </c>
      <c r="J36">
        <f t="shared" si="12"/>
        <v>55.061870204685142</v>
      </c>
      <c r="K36">
        <f t="shared" si="13"/>
        <v>52.580438581614985</v>
      </c>
      <c r="L36">
        <f t="shared" si="14"/>
        <v>107.90904819859408</v>
      </c>
      <c r="M36" s="1">
        <f t="shared" si="5"/>
        <v>-55.328609616979094</v>
      </c>
      <c r="N36">
        <f t="shared" si="15"/>
        <v>115.16735073810946</v>
      </c>
      <c r="O36">
        <f t="shared" si="16"/>
        <v>22.315903141072727</v>
      </c>
      <c r="P36">
        <f t="shared" si="17"/>
        <v>42.149105253524361</v>
      </c>
      <c r="Q36" s="1">
        <f t="shared" si="9"/>
        <v>-19.833202112451634</v>
      </c>
    </row>
    <row r="37" spans="7:17" x14ac:dyDescent="0.25">
      <c r="G37" s="1">
        <v>210</v>
      </c>
      <c r="H37">
        <f t="shared" si="10"/>
        <v>-34.641016151377542</v>
      </c>
      <c r="I37">
        <f t="shared" si="11"/>
        <v>40</v>
      </c>
      <c r="J37">
        <f t="shared" si="12"/>
        <v>53.387805150681594</v>
      </c>
      <c r="K37">
        <f t="shared" si="13"/>
        <v>48.52413486156096</v>
      </c>
      <c r="L37">
        <f t="shared" si="14"/>
        <v>110.558008323734</v>
      </c>
      <c r="M37" s="1">
        <f t="shared" si="5"/>
        <v>-62.033873462173041</v>
      </c>
      <c r="N37">
        <f t="shared" si="15"/>
        <v>112.02563216154086</v>
      </c>
      <c r="O37">
        <f t="shared" si="16"/>
        <v>20.919819918855573</v>
      </c>
      <c r="P37">
        <f t="shared" si="17"/>
        <v>45.694991153404949</v>
      </c>
      <c r="Q37" s="1">
        <f t="shared" si="9"/>
        <v>-24.775171234549376</v>
      </c>
    </row>
    <row r="38" spans="7:17" x14ac:dyDescent="0.25">
      <c r="G38" s="1">
        <v>216</v>
      </c>
      <c r="H38">
        <f t="shared" si="10"/>
        <v>-32.360679774997905</v>
      </c>
      <c r="I38">
        <f t="shared" si="11"/>
        <v>36.48858990830108</v>
      </c>
      <c r="J38">
        <f t="shared" si="12"/>
        <v>52.4226632335331</v>
      </c>
      <c r="K38">
        <f t="shared" si="13"/>
        <v>44.110635993607559</v>
      </c>
      <c r="L38">
        <f t="shared" si="14"/>
        <v>112.15423310439415</v>
      </c>
      <c r="M38" s="1">
        <f t="shared" si="5"/>
        <v>-68.043597110786592</v>
      </c>
      <c r="N38">
        <f t="shared" si="15"/>
        <v>108.66980241767183</v>
      </c>
      <c r="O38">
        <f t="shared" si="16"/>
        <v>19.619664901766821</v>
      </c>
      <c r="P38">
        <f t="shared" si="17"/>
        <v>49.315399107711428</v>
      </c>
      <c r="Q38" s="1">
        <f t="shared" si="9"/>
        <v>-29.695734205944607</v>
      </c>
    </row>
    <row r="39" spans="7:17" x14ac:dyDescent="0.25">
      <c r="G39" s="1">
        <v>222</v>
      </c>
      <c r="H39">
        <f t="shared" si="10"/>
        <v>-29.725793019095768</v>
      </c>
      <c r="I39">
        <f t="shared" si="11"/>
        <v>33.23477574564567</v>
      </c>
      <c r="J39">
        <f t="shared" si="12"/>
        <v>52.216492287438008</v>
      </c>
      <c r="K39">
        <f t="shared" si="13"/>
        <v>39.529872276266431</v>
      </c>
      <c r="L39">
        <f t="shared" si="14"/>
        <v>112.50236687411196</v>
      </c>
      <c r="M39" s="1">
        <f t="shared" si="5"/>
        <v>-72.972494597845525</v>
      </c>
      <c r="N39">
        <f t="shared" si="15"/>
        <v>105.11795332934753</v>
      </c>
      <c r="O39">
        <f t="shared" si="16"/>
        <v>18.43124890189878</v>
      </c>
      <c r="P39">
        <f t="shared" si="17"/>
        <v>53.009364838584141</v>
      </c>
      <c r="Q39" s="1">
        <f t="shared" si="9"/>
        <v>-34.578115936685364</v>
      </c>
    </row>
    <row r="40" spans="7:17" x14ac:dyDescent="0.25">
      <c r="G40" s="1">
        <v>228</v>
      </c>
      <c r="H40">
        <f t="shared" si="10"/>
        <v>-26.765224254354326</v>
      </c>
      <c r="I40">
        <f t="shared" si="11"/>
        <v>30.274206980904225</v>
      </c>
      <c r="J40">
        <f t="shared" si="12"/>
        <v>52.780426694930213</v>
      </c>
      <c r="K40">
        <f t="shared" si="13"/>
        <v>35.000792385118707</v>
      </c>
      <c r="L40">
        <f t="shared" si="14"/>
        <v>111.55621763712914</v>
      </c>
      <c r="M40" s="1">
        <f t="shared" si="5"/>
        <v>-76.555425252010423</v>
      </c>
      <c r="N40">
        <f t="shared" si="15"/>
        <v>101.39051352724333</v>
      </c>
      <c r="O40">
        <f t="shared" si="16"/>
        <v>17.372942949342715</v>
      </c>
      <c r="P40">
        <f t="shared" si="17"/>
        <v>56.777950146943262</v>
      </c>
      <c r="Q40" s="1">
        <f t="shared" si="9"/>
        <v>-39.405007197600547</v>
      </c>
    </row>
    <row r="41" spans="7:17" x14ac:dyDescent="0.25">
      <c r="G41" s="1">
        <v>234</v>
      </c>
      <c r="H41">
        <f t="shared" si="10"/>
        <v>-23.511410091698931</v>
      </c>
      <c r="I41">
        <f t="shared" si="11"/>
        <v>27.639320225002109</v>
      </c>
      <c r="J41">
        <f t="shared" si="12"/>
        <v>54.084387896715654</v>
      </c>
      <c r="K41">
        <f t="shared" si="13"/>
        <v>30.733171163632303</v>
      </c>
      <c r="L41">
        <f t="shared" si="14"/>
        <v>109.43825703266209</v>
      </c>
      <c r="M41" s="1">
        <f t="shared" si="5"/>
        <v>-78.705085869029787</v>
      </c>
      <c r="N41">
        <f t="shared" si="15"/>
        <v>97.510593474955854</v>
      </c>
      <c r="O41">
        <f t="shared" si="16"/>
        <v>16.466184658506315</v>
      </c>
      <c r="P41">
        <f t="shared" si="17"/>
        <v>60.623709318980069</v>
      </c>
      <c r="Q41" s="1">
        <f t="shared" si="9"/>
        <v>-44.157524660473754</v>
      </c>
    </row>
    <row r="42" spans="7:17" x14ac:dyDescent="0.25">
      <c r="G42" s="1">
        <v>240</v>
      </c>
      <c r="H42">
        <f t="shared" si="10"/>
        <v>-20.000000000000018</v>
      </c>
      <c r="I42">
        <f t="shared" si="11"/>
        <v>25.358983848622465</v>
      </c>
      <c r="J42">
        <f t="shared" si="12"/>
        <v>56.063161361402848</v>
      </c>
      <c r="K42">
        <f t="shared" si="13"/>
        <v>26.893197336528218</v>
      </c>
      <c r="L42">
        <f t="shared" si="14"/>
        <v>106.38962899562631</v>
      </c>
      <c r="M42" s="1">
        <f t="shared" si="5"/>
        <v>-79.496431659098093</v>
      </c>
      <c r="N42">
        <f t="shared" si="15"/>
        <v>93.504428033300641</v>
      </c>
      <c r="O42">
        <f t="shared" si="16"/>
        <v>15.736057446286942</v>
      </c>
      <c r="P42">
        <f t="shared" si="17"/>
        <v>64.550168819655767</v>
      </c>
      <c r="Q42" s="1">
        <f t="shared" si="9"/>
        <v>-48.814111373368824</v>
      </c>
    </row>
    <row r="43" spans="7:17" x14ac:dyDescent="0.25">
      <c r="G43" s="1">
        <v>246</v>
      </c>
      <c r="H43">
        <f t="shared" si="10"/>
        <v>-16.269465723032003</v>
      </c>
      <c r="I43">
        <f t="shared" si="11"/>
        <v>23.458181694295959</v>
      </c>
      <c r="J43">
        <f t="shared" si="12"/>
        <v>58.628121256706116</v>
      </c>
      <c r="K43">
        <f t="shared" si="13"/>
        <v>23.585571507799951</v>
      </c>
      <c r="L43">
        <f t="shared" si="14"/>
        <v>102.68824338967337</v>
      </c>
      <c r="M43" s="1">
        <f t="shared" si="5"/>
        <v>-79.10267188187342</v>
      </c>
      <c r="N43">
        <f t="shared" si="15"/>
        <v>89.401940720210291</v>
      </c>
      <c r="O43">
        <f t="shared" si="16"/>
        <v>15.21192796979134</v>
      </c>
      <c r="P43">
        <f t="shared" si="17"/>
        <v>68.561188296155052</v>
      </c>
      <c r="Q43" s="1">
        <f t="shared" si="9"/>
        <v>-53.349260326363712</v>
      </c>
    </row>
    <row r="44" spans="7:17" x14ac:dyDescent="0.25">
      <c r="G44" s="1">
        <v>252</v>
      </c>
      <c r="H44">
        <f t="shared" si="10"/>
        <v>-12.360679774997902</v>
      </c>
      <c r="I44">
        <f t="shared" si="11"/>
        <v>21.957739348193861</v>
      </c>
      <c r="J44">
        <f t="shared" si="12"/>
        <v>61.680090412413932</v>
      </c>
      <c r="K44">
        <f t="shared" si="13"/>
        <v>20.854373899971865</v>
      </c>
      <c r="L44">
        <f t="shared" si="14"/>
        <v>98.58338183810325</v>
      </c>
      <c r="M44" s="1">
        <f t="shared" si="5"/>
        <v>-77.729007938131389</v>
      </c>
      <c r="N44">
        <f t="shared" si="15"/>
        <v>85.237455911605963</v>
      </c>
      <c r="O44">
        <f t="shared" si="16"/>
        <v>14.92809918033535</v>
      </c>
      <c r="P44">
        <f t="shared" si="17"/>
        <v>72.660033488822435</v>
      </c>
      <c r="Q44" s="1">
        <f t="shared" si="9"/>
        <v>-57.731934308487084</v>
      </c>
    </row>
    <row r="45" spans="7:17" x14ac:dyDescent="0.25">
      <c r="G45" s="1">
        <v>258</v>
      </c>
      <c r="H45">
        <f t="shared" si="10"/>
        <v>-8.3164676327103919</v>
      </c>
      <c r="I45">
        <f t="shared" si="11"/>
        <v>20.87409597064778</v>
      </c>
      <c r="J45">
        <f t="shared" si="12"/>
        <v>65.119782308437422</v>
      </c>
      <c r="K45">
        <f t="shared" si="13"/>
        <v>18.696143132870745</v>
      </c>
      <c r="L45">
        <f t="shared" si="14"/>
        <v>94.266067135692182</v>
      </c>
      <c r="M45" s="1">
        <f t="shared" si="5"/>
        <v>-75.569924002821438</v>
      </c>
      <c r="N45">
        <f t="shared" si="15"/>
        <v>81.050582879194565</v>
      </c>
      <c r="O45">
        <f t="shared" si="16"/>
        <v>14.924384959380381</v>
      </c>
      <c r="P45">
        <f t="shared" si="17"/>
        <v>76.84791870840651</v>
      </c>
      <c r="Q45" s="1">
        <f t="shared" si="9"/>
        <v>-61.923533749026127</v>
      </c>
    </row>
    <row r="46" spans="7:17" x14ac:dyDescent="0.25">
      <c r="G46" s="1">
        <v>264</v>
      </c>
      <c r="H46">
        <f t="shared" si="10"/>
        <v>-4.1811385307061339</v>
      </c>
      <c r="I46">
        <f t="shared" si="11"/>
        <v>20.219124185269067</v>
      </c>
      <c r="J46">
        <f t="shared" si="12"/>
        <v>68.85445162030868</v>
      </c>
      <c r="K46">
        <f t="shared" si="13"/>
        <v>17.076615703194388</v>
      </c>
      <c r="L46">
        <f t="shared" si="14"/>
        <v>89.867395913758983</v>
      </c>
      <c r="M46" s="1">
        <f t="shared" si="5"/>
        <v>-72.790780210564591</v>
      </c>
      <c r="N46">
        <f t="shared" si="15"/>
        <v>76.887283061187347</v>
      </c>
      <c r="O46">
        <f t="shared" si="16"/>
        <v>15.246422896565107</v>
      </c>
      <c r="P46">
        <f t="shared" si="17"/>
        <v>81.121660809216806</v>
      </c>
      <c r="Q46" s="1">
        <f t="shared" si="9"/>
        <v>-65.875237912651698</v>
      </c>
    </row>
    <row r="47" spans="7:17" x14ac:dyDescent="0.25">
      <c r="G47" s="1">
        <v>270</v>
      </c>
      <c r="H47">
        <f t="shared" si="10"/>
        <v>-7.3508907294517201E-15</v>
      </c>
      <c r="I47">
        <f t="shared" si="11"/>
        <v>20</v>
      </c>
      <c r="J47">
        <f t="shared" si="12"/>
        <v>72.801098892805172</v>
      </c>
      <c r="K47">
        <f t="shared" si="13"/>
        <v>15.945395900922858</v>
      </c>
      <c r="L47">
        <f t="shared" si="14"/>
        <v>85.469927889947442</v>
      </c>
      <c r="M47" s="1">
        <f t="shared" si="5"/>
        <v>-69.524531989024581</v>
      </c>
      <c r="N47">
        <f t="shared" si="15"/>
        <v>72.8010988928052</v>
      </c>
      <c r="O47">
        <f t="shared" si="16"/>
        <v>15.945395900922851</v>
      </c>
      <c r="P47">
        <f t="shared" si="17"/>
        <v>85.469927889947414</v>
      </c>
      <c r="Q47" s="1">
        <f t="shared" si="9"/>
        <v>-69.524531989024567</v>
      </c>
    </row>
    <row r="48" spans="7:17" x14ac:dyDescent="0.25">
      <c r="G48" s="1">
        <v>276</v>
      </c>
      <c r="H48">
        <f t="shared" si="10"/>
        <v>4.1811385307061197</v>
      </c>
      <c r="I48">
        <f t="shared" si="11"/>
        <v>20.219124185269067</v>
      </c>
      <c r="J48">
        <f t="shared" si="12"/>
        <v>76.887283061187333</v>
      </c>
      <c r="K48">
        <f t="shared" si="13"/>
        <v>15.246422896565111</v>
      </c>
      <c r="L48">
        <f t="shared" si="14"/>
        <v>81.121660809216806</v>
      </c>
      <c r="M48" s="1">
        <f t="shared" si="5"/>
        <v>-65.875237912651698</v>
      </c>
      <c r="N48">
        <f t="shared" si="15"/>
        <v>68.854451620308694</v>
      </c>
      <c r="O48">
        <f t="shared" si="16"/>
        <v>17.076615703194381</v>
      </c>
      <c r="P48">
        <f t="shared" si="17"/>
        <v>89.867395913758955</v>
      </c>
      <c r="Q48" s="1">
        <f t="shared" si="9"/>
        <v>-72.790780210564577</v>
      </c>
    </row>
    <row r="49" spans="7:17" x14ac:dyDescent="0.25">
      <c r="G49" s="1">
        <v>282</v>
      </c>
      <c r="H49">
        <f t="shared" si="10"/>
        <v>8.3164676327103777</v>
      </c>
      <c r="I49">
        <f t="shared" si="11"/>
        <v>20.87409597064778</v>
      </c>
      <c r="J49">
        <f t="shared" si="12"/>
        <v>81.050582879194565</v>
      </c>
      <c r="K49">
        <f t="shared" si="13"/>
        <v>14.924384959380381</v>
      </c>
      <c r="L49">
        <f t="shared" si="14"/>
        <v>76.84791870840651</v>
      </c>
      <c r="M49" s="1">
        <f t="shared" si="5"/>
        <v>-61.923533749026127</v>
      </c>
      <c r="N49">
        <f t="shared" si="15"/>
        <v>65.119782308437436</v>
      </c>
      <c r="O49">
        <f t="shared" si="16"/>
        <v>18.696143132870738</v>
      </c>
      <c r="P49">
        <f t="shared" si="17"/>
        <v>94.266067135692168</v>
      </c>
      <c r="Q49" s="1">
        <f t="shared" si="9"/>
        <v>-75.569924002821438</v>
      </c>
    </row>
    <row r="50" spans="7:17" x14ac:dyDescent="0.25">
      <c r="G50" s="1">
        <v>288</v>
      </c>
      <c r="H50">
        <f t="shared" si="10"/>
        <v>12.360679774997889</v>
      </c>
      <c r="I50">
        <f t="shared" si="11"/>
        <v>21.957739348193854</v>
      </c>
      <c r="J50">
        <f t="shared" si="12"/>
        <v>85.237455911605949</v>
      </c>
      <c r="K50">
        <f t="shared" si="13"/>
        <v>14.928099180335346</v>
      </c>
      <c r="L50">
        <f t="shared" si="14"/>
        <v>72.660033488822464</v>
      </c>
      <c r="M50" s="1">
        <f t="shared" si="5"/>
        <v>-57.731934308487119</v>
      </c>
      <c r="N50">
        <f t="shared" si="15"/>
        <v>61.680090412413939</v>
      </c>
      <c r="O50">
        <f t="shared" si="16"/>
        <v>20.854373899971858</v>
      </c>
      <c r="P50">
        <f t="shared" si="17"/>
        <v>98.58338183810325</v>
      </c>
      <c r="Q50" s="1">
        <f t="shared" si="9"/>
        <v>-77.729007938131389</v>
      </c>
    </row>
    <row r="51" spans="7:17" x14ac:dyDescent="0.25">
      <c r="G51" s="1">
        <v>294</v>
      </c>
      <c r="H51">
        <f t="shared" si="10"/>
        <v>16.269465723031992</v>
      </c>
      <c r="I51">
        <f t="shared" si="11"/>
        <v>23.458181694295959</v>
      </c>
      <c r="J51">
        <f t="shared" si="12"/>
        <v>89.401940720210291</v>
      </c>
      <c r="K51">
        <f t="shared" si="13"/>
        <v>15.21192796979134</v>
      </c>
      <c r="L51">
        <f t="shared" si="14"/>
        <v>68.561188296155052</v>
      </c>
      <c r="M51" s="1">
        <f t="shared" si="5"/>
        <v>-53.349260326363712</v>
      </c>
      <c r="N51">
        <f t="shared" si="15"/>
        <v>58.628121256706123</v>
      </c>
      <c r="O51">
        <f t="shared" si="16"/>
        <v>23.585571507799948</v>
      </c>
      <c r="P51">
        <f t="shared" si="17"/>
        <v>102.68824338967336</v>
      </c>
      <c r="Q51" s="1">
        <f t="shared" si="9"/>
        <v>-79.10267188187342</v>
      </c>
    </row>
    <row r="52" spans="7:17" x14ac:dyDescent="0.25">
      <c r="G52" s="1">
        <v>300</v>
      </c>
      <c r="H52">
        <f t="shared" si="10"/>
        <v>20.000000000000004</v>
      </c>
      <c r="I52">
        <f t="shared" si="11"/>
        <v>25.358983848622458</v>
      </c>
      <c r="J52">
        <f t="shared" si="12"/>
        <v>93.504428033300613</v>
      </c>
      <c r="K52">
        <f t="shared" si="13"/>
        <v>15.736057446286942</v>
      </c>
      <c r="L52">
        <f t="shared" si="14"/>
        <v>64.550168819655795</v>
      </c>
      <c r="M52" s="1">
        <f t="shared" si="5"/>
        <v>-48.814111373368853</v>
      </c>
      <c r="N52">
        <f t="shared" si="15"/>
        <v>56.063161361402862</v>
      </c>
      <c r="O52">
        <f t="shared" si="16"/>
        <v>26.893197336528203</v>
      </c>
      <c r="P52">
        <f t="shared" si="17"/>
        <v>106.3896289956263</v>
      </c>
      <c r="Q52" s="1">
        <f t="shared" si="9"/>
        <v>-79.496431659098093</v>
      </c>
    </row>
    <row r="53" spans="7:17" x14ac:dyDescent="0.25">
      <c r="G53" s="1">
        <v>306</v>
      </c>
      <c r="H53">
        <f t="shared" si="10"/>
        <v>23.511410091698917</v>
      </c>
      <c r="I53">
        <f t="shared" si="11"/>
        <v>27.639320225002095</v>
      </c>
      <c r="J53">
        <f t="shared" si="12"/>
        <v>97.51059347495584</v>
      </c>
      <c r="K53">
        <f t="shared" si="13"/>
        <v>16.466184658506307</v>
      </c>
      <c r="L53">
        <f t="shared" si="14"/>
        <v>60.623709318980083</v>
      </c>
      <c r="M53" s="1">
        <f t="shared" si="5"/>
        <v>-44.157524660473776</v>
      </c>
      <c r="N53">
        <f t="shared" si="15"/>
        <v>54.084387896715654</v>
      </c>
      <c r="O53">
        <f t="shared" si="16"/>
        <v>30.733171163632285</v>
      </c>
      <c r="P53">
        <f t="shared" si="17"/>
        <v>109.43825703266209</v>
      </c>
      <c r="Q53" s="1">
        <f t="shared" si="9"/>
        <v>-78.705085869029801</v>
      </c>
    </row>
    <row r="54" spans="7:17" x14ac:dyDescent="0.25">
      <c r="G54" s="1">
        <v>312</v>
      </c>
      <c r="H54">
        <f t="shared" si="10"/>
        <v>26.765224254354312</v>
      </c>
      <c r="I54">
        <f t="shared" si="11"/>
        <v>30.274206980904218</v>
      </c>
      <c r="J54">
        <f t="shared" si="12"/>
        <v>101.3905135272433</v>
      </c>
      <c r="K54">
        <f t="shared" si="13"/>
        <v>17.372942949342711</v>
      </c>
      <c r="L54">
        <f t="shared" si="14"/>
        <v>56.77795014694329</v>
      </c>
      <c r="M54" s="1">
        <f t="shared" si="5"/>
        <v>-39.405007197600582</v>
      </c>
      <c r="N54">
        <f t="shared" si="15"/>
        <v>52.78042669493022</v>
      </c>
      <c r="O54">
        <f t="shared" si="16"/>
        <v>35.0007923851187</v>
      </c>
      <c r="P54">
        <f t="shared" si="17"/>
        <v>111.55621763712912</v>
      </c>
      <c r="Q54" s="1">
        <f t="shared" si="9"/>
        <v>-76.555425252010423</v>
      </c>
    </row>
    <row r="55" spans="7:17" x14ac:dyDescent="0.25">
      <c r="G55" s="1">
        <v>318</v>
      </c>
      <c r="H55">
        <f t="shared" si="10"/>
        <v>29.725793019095768</v>
      </c>
      <c r="I55">
        <f t="shared" si="11"/>
        <v>33.234775745645678</v>
      </c>
      <c r="J55">
        <f t="shared" si="12"/>
        <v>105.11795332934753</v>
      </c>
      <c r="K55">
        <f t="shared" si="13"/>
        <v>18.43124890189878</v>
      </c>
      <c r="L55">
        <f t="shared" si="14"/>
        <v>53.009364838584141</v>
      </c>
      <c r="M55" s="1">
        <f t="shared" si="5"/>
        <v>-34.578115936685364</v>
      </c>
      <c r="N55">
        <f t="shared" si="15"/>
        <v>52.216492287438008</v>
      </c>
      <c r="O55">
        <f t="shared" si="16"/>
        <v>39.529872276266438</v>
      </c>
      <c r="P55">
        <f t="shared" si="17"/>
        <v>112.50236687411196</v>
      </c>
      <c r="Q55" s="1">
        <f t="shared" si="9"/>
        <v>-72.972494597845525</v>
      </c>
    </row>
    <row r="56" spans="7:17" x14ac:dyDescent="0.25">
      <c r="G56" s="1">
        <v>324</v>
      </c>
      <c r="H56">
        <f t="shared" si="10"/>
        <v>32.360679774997891</v>
      </c>
      <c r="I56">
        <f t="shared" si="11"/>
        <v>36.488589908301066</v>
      </c>
      <c r="J56">
        <f t="shared" si="12"/>
        <v>108.66980241767182</v>
      </c>
      <c r="K56">
        <f t="shared" si="13"/>
        <v>19.619664901766818</v>
      </c>
      <c r="L56">
        <f t="shared" si="14"/>
        <v>49.31539910771145</v>
      </c>
      <c r="M56" s="1">
        <f t="shared" si="5"/>
        <v>-29.695734205944632</v>
      </c>
      <c r="N56">
        <f t="shared" si="15"/>
        <v>52.4226632335331</v>
      </c>
      <c r="O56">
        <f t="shared" si="16"/>
        <v>44.110635993607538</v>
      </c>
      <c r="P56">
        <f t="shared" si="17"/>
        <v>112.15423310439415</v>
      </c>
      <c r="Q56" s="1">
        <f t="shared" si="9"/>
        <v>-68.043597110786607</v>
      </c>
    </row>
    <row r="57" spans="7:17" x14ac:dyDescent="0.25">
      <c r="G57" s="1">
        <v>330</v>
      </c>
      <c r="H57">
        <f t="shared" si="10"/>
        <v>34.641016151377535</v>
      </c>
      <c r="I57">
        <f t="shared" si="11"/>
        <v>39.999999999999986</v>
      </c>
      <c r="J57">
        <f t="shared" si="12"/>
        <v>112.02563216154083</v>
      </c>
      <c r="K57">
        <f t="shared" si="13"/>
        <v>20.91981991885557</v>
      </c>
      <c r="L57">
        <f t="shared" si="14"/>
        <v>45.694991153404978</v>
      </c>
      <c r="M57" s="1">
        <f t="shared" si="5"/>
        <v>-24.775171234549408</v>
      </c>
      <c r="N57">
        <f t="shared" si="15"/>
        <v>53.387805150681586</v>
      </c>
      <c r="O57">
        <f t="shared" si="16"/>
        <v>48.524134861560945</v>
      </c>
      <c r="P57">
        <f t="shared" si="17"/>
        <v>110.558008323734</v>
      </c>
      <c r="Q57" s="1">
        <f t="shared" si="9"/>
        <v>-62.033873462173055</v>
      </c>
    </row>
    <row r="58" spans="7:17" x14ac:dyDescent="0.25">
      <c r="G58" s="1">
        <v>336</v>
      </c>
      <c r="H58">
        <f t="shared" si="10"/>
        <v>36.541818305704041</v>
      </c>
      <c r="I58">
        <f t="shared" si="11"/>
        <v>43.730534276967994</v>
      </c>
      <c r="J58">
        <f t="shared" si="12"/>
        <v>115.16735073810948</v>
      </c>
      <c r="K58">
        <f t="shared" si="13"/>
        <v>22.315903141072727</v>
      </c>
      <c r="L58">
        <f t="shared" si="14"/>
        <v>42.149105253524347</v>
      </c>
      <c r="M58" s="1">
        <f t="shared" si="5"/>
        <v>-19.83320211245162</v>
      </c>
      <c r="N58">
        <f t="shared" si="15"/>
        <v>55.06187020468515</v>
      </c>
      <c r="O58">
        <f t="shared" si="16"/>
        <v>52.580438581614992</v>
      </c>
      <c r="P58">
        <f t="shared" si="17"/>
        <v>107.90904819859406</v>
      </c>
      <c r="Q58" s="1">
        <f t="shared" si="9"/>
        <v>-55.328609616979072</v>
      </c>
    </row>
    <row r="59" spans="7:17" x14ac:dyDescent="0.25">
      <c r="G59" s="1">
        <v>342</v>
      </c>
      <c r="H59">
        <f t="shared" si="10"/>
        <v>38.042260651806139</v>
      </c>
      <c r="I59">
        <f t="shared" si="11"/>
        <v>47.639320225002095</v>
      </c>
      <c r="J59">
        <f t="shared" si="12"/>
        <v>118.0789351165275</v>
      </c>
      <c r="K59">
        <f t="shared" si="13"/>
        <v>23.794230831819807</v>
      </c>
      <c r="L59">
        <f t="shared" si="14"/>
        <v>38.681403310045376</v>
      </c>
      <c r="M59" s="1">
        <f t="shared" ref="M59:M62" si="18">K59-L59</f>
        <v>-14.887172478225569</v>
      </c>
      <c r="N59">
        <f t="shared" si="15"/>
        <v>57.365511727408062</v>
      </c>
      <c r="O59">
        <f t="shared" si="16"/>
        <v>56.145226549161698</v>
      </c>
      <c r="P59">
        <f t="shared" si="17"/>
        <v>104.47813390703962</v>
      </c>
      <c r="Q59" s="1">
        <f t="shared" ref="Q59:Q62" si="19">O59-P59</f>
        <v>-48.332907357877922</v>
      </c>
    </row>
    <row r="60" spans="7:17" x14ac:dyDescent="0.25">
      <c r="G60" s="1">
        <v>348</v>
      </c>
      <c r="H60">
        <f t="shared" si="10"/>
        <v>39.12590402935222</v>
      </c>
      <c r="I60">
        <f t="shared" si="11"/>
        <v>51.683532367289601</v>
      </c>
      <c r="J60">
        <f t="shared" si="12"/>
        <v>120.74622332886469</v>
      </c>
      <c r="K60">
        <f t="shared" si="13"/>
        <v>25.342880193090448</v>
      </c>
      <c r="L60">
        <f t="shared" si="14"/>
        <v>35.299201197305344</v>
      </c>
      <c r="M60" s="1">
        <f t="shared" si="18"/>
        <v>-9.956321004214896</v>
      </c>
      <c r="N60">
        <f t="shared" si="15"/>
        <v>60.202967700649452</v>
      </c>
      <c r="O60">
        <f t="shared" si="16"/>
        <v>59.147250204314403</v>
      </c>
      <c r="P60">
        <f t="shared" si="17"/>
        <v>100.53378929968888</v>
      </c>
      <c r="Q60" s="1">
        <f t="shared" si="19"/>
        <v>-41.386539095374474</v>
      </c>
    </row>
    <row r="61" spans="7:17" x14ac:dyDescent="0.25">
      <c r="G61" s="1">
        <v>354</v>
      </c>
      <c r="H61">
        <f t="shared" si="10"/>
        <v>39.780875814730933</v>
      </c>
      <c r="I61">
        <f t="shared" si="11"/>
        <v>55.818861469293864</v>
      </c>
      <c r="J61">
        <f t="shared" si="12"/>
        <v>123.15675373432671</v>
      </c>
      <c r="K61">
        <f t="shared" si="13"/>
        <v>26.951381535925009</v>
      </c>
      <c r="L61">
        <f t="shared" si="14"/>
        <v>32.014913298899401</v>
      </c>
      <c r="M61" s="1">
        <f t="shared" si="18"/>
        <v>-5.0635317629743923</v>
      </c>
      <c r="N61">
        <f t="shared" si="15"/>
        <v>63.473937661475937</v>
      </c>
      <c r="O61">
        <f t="shared" si="16"/>
        <v>61.569844063674203</v>
      </c>
      <c r="P61">
        <f t="shared" si="17"/>
        <v>96.295753101980182</v>
      </c>
      <c r="Q61" s="1">
        <f t="shared" si="19"/>
        <v>-34.725909038305979</v>
      </c>
    </row>
    <row r="62" spans="7:17" x14ac:dyDescent="0.25">
      <c r="G62" s="1">
        <v>360</v>
      </c>
      <c r="H62">
        <f t="shared" si="10"/>
        <v>40</v>
      </c>
      <c r="I62">
        <f t="shared" si="11"/>
        <v>59.999999999999993</v>
      </c>
      <c r="J62">
        <f t="shared" si="12"/>
        <v>125.29964086141668</v>
      </c>
      <c r="K62">
        <f t="shared" si="13"/>
        <v>28.610459665965216</v>
      </c>
      <c r="L62">
        <f t="shared" si="14"/>
        <v>28.848287834021505</v>
      </c>
      <c r="M62" s="1">
        <f t="shared" si="18"/>
        <v>-0.23782816805628926</v>
      </c>
      <c r="N62">
        <f t="shared" si="15"/>
        <v>67.082039324993687</v>
      </c>
      <c r="O62">
        <f t="shared" si="16"/>
        <v>63.434948822922003</v>
      </c>
      <c r="P62">
        <f t="shared" si="17"/>
        <v>91.92211937955318</v>
      </c>
      <c r="Q62" s="1">
        <f t="shared" si="19"/>
        <v>-28.487170556631177</v>
      </c>
    </row>
    <row r="63" spans="7:17" x14ac:dyDescent="0.25">
      <c r="G63" s="1">
        <v>360</v>
      </c>
      <c r="H63">
        <v>0</v>
      </c>
      <c r="I63">
        <v>0</v>
      </c>
      <c r="J63">
        <f t="shared" si="12"/>
        <v>70</v>
      </c>
      <c r="K63">
        <f t="shared" si="13"/>
        <v>0</v>
      </c>
      <c r="L63">
        <f t="shared" si="14"/>
        <v>88.567456262433481</v>
      </c>
      <c r="M63" s="1">
        <f t="shared" ref="M63" si="20">K63-L63</f>
        <v>-88.567456262433481</v>
      </c>
      <c r="N63">
        <f t="shared" si="15"/>
        <v>70</v>
      </c>
      <c r="O63">
        <f t="shared" si="16"/>
        <v>0</v>
      </c>
      <c r="P63">
        <f t="shared" si="17"/>
        <v>88.567456262433481</v>
      </c>
      <c r="Q63" s="1">
        <f t="shared" ref="Q63" si="21">O63-P63</f>
        <v>-88.567456262433481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Feuil1</vt:lpstr>
      <vt:lpstr>Feuil2</vt:lpstr>
      <vt:lpstr>Feuil3</vt:lpstr>
      <vt:lpstr>cp</vt:lpstr>
      <vt:lpstr>D</vt:lpstr>
      <vt:lpstr>L_</vt:lpstr>
      <vt:lpstr>offset</vt:lpstr>
      <vt:lpstr>pc</vt:lpstr>
      <vt:lpstr>R_</vt:lpstr>
      <vt:lpstr>S</vt:lpstr>
      <vt:lpstr>teta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2016-10-15T18:59:55Z</dcterms:modified>
</cp:coreProperties>
</file>